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7650" windowHeight="9120" tabRatio="599"/>
  </bookViews>
  <sheets>
    <sheet name="1A-C" sheetId="1" r:id="rId1"/>
    <sheet name="2" sheetId="2" r:id="rId2"/>
    <sheet name="4A-C" sheetId="19" r:id="rId3"/>
    <sheet name="3A-C" sheetId="5" r:id="rId4"/>
    <sheet name="5 6 &amp; 7" sheetId="4" r:id="rId5"/>
    <sheet name="8A-C" sheetId="7" r:id="rId6"/>
    <sheet name="12" sheetId="11" state="hidden" r:id="rId7"/>
    <sheet name="9" sheetId="24" r:id="rId8"/>
    <sheet name="10 &amp; 11" sheetId="20" r:id="rId9"/>
  </sheets>
  <definedNames>
    <definedName name="_xlnm.Print_Area" localSheetId="8">'10 &amp; 11'!$A$1:$N$52</definedName>
    <definedName name="_xlnm.Print_Area" localSheetId="6">'12'!$A$1:$H$22</definedName>
    <definedName name="_xlnm.Print_Area" localSheetId="0">'1A-C'!$A$1:$N$123</definedName>
    <definedName name="_xlnm.Print_Area" localSheetId="1">'2'!$A$1:$J$26</definedName>
    <definedName name="_xlnm.Print_Area" localSheetId="3">'3A-C'!$A$1:$N$123</definedName>
    <definedName name="_xlnm.Print_Area" localSheetId="2">'4A-C'!$A$1:$J$61</definedName>
    <definedName name="_xlnm.Print_Area" localSheetId="4">'5 6 &amp; 7'!$A$1:$J$54</definedName>
    <definedName name="_xlnm.Print_Area" localSheetId="5">'8A-C'!$A$1:$I$54</definedName>
    <definedName name="_xlnm.Print_Area" localSheetId="7">'9'!$A$1:$G$53</definedName>
  </definedNames>
  <calcPr calcId="152511"/>
</workbook>
</file>

<file path=xl/calcChain.xml><?xml version="1.0" encoding="utf-8"?>
<calcChain xmlns="http://schemas.openxmlformats.org/spreadsheetml/2006/main">
  <c r="C12" i="7" l="1"/>
  <c r="D12" i="7"/>
  <c r="E12" i="7"/>
  <c r="F12" i="7"/>
  <c r="G12" i="7"/>
  <c r="H12" i="7"/>
  <c r="I12" i="7"/>
  <c r="C13" i="7"/>
  <c r="D13" i="7"/>
  <c r="E13" i="7"/>
  <c r="F13" i="7"/>
  <c r="G13" i="7"/>
  <c r="H13" i="7"/>
  <c r="I13" i="7"/>
  <c r="C14" i="7"/>
  <c r="D14" i="7"/>
  <c r="E14" i="7"/>
  <c r="F14" i="7"/>
  <c r="G14" i="7"/>
  <c r="H14" i="7"/>
  <c r="I14" i="7"/>
  <c r="C15" i="7"/>
  <c r="D15" i="7"/>
  <c r="E15" i="7"/>
  <c r="F15" i="7"/>
  <c r="G15" i="7"/>
  <c r="H15" i="7"/>
  <c r="I15" i="7"/>
  <c r="B16" i="7"/>
  <c r="C16" i="7"/>
  <c r="D16" i="7"/>
  <c r="E16" i="7"/>
  <c r="F16" i="7"/>
  <c r="G16" i="7"/>
  <c r="H16" i="7"/>
  <c r="I16" i="7"/>
  <c r="B17" i="7"/>
  <c r="C17" i="7"/>
  <c r="D17" i="7"/>
  <c r="E17" i="7"/>
  <c r="F17" i="7"/>
  <c r="G17" i="7"/>
  <c r="H17" i="7"/>
  <c r="I17" i="7"/>
  <c r="B11" i="7"/>
  <c r="J10" i="2" l="1"/>
  <c r="J11" i="2"/>
  <c r="J12" i="2"/>
  <c r="J13" i="2"/>
  <c r="J14" i="2"/>
  <c r="J15" i="2"/>
  <c r="J16" i="2"/>
  <c r="J17" i="2"/>
  <c r="J18" i="2"/>
  <c r="J19" i="2"/>
  <c r="J9" i="2"/>
  <c r="I10" i="2"/>
  <c r="I11" i="2"/>
  <c r="I12" i="2"/>
  <c r="I13" i="2"/>
  <c r="I14" i="2"/>
  <c r="I15" i="2"/>
  <c r="I16" i="2"/>
  <c r="I17" i="2"/>
  <c r="I18" i="2"/>
  <c r="I19" i="2"/>
  <c r="I9" i="2"/>
  <c r="G10" i="2"/>
  <c r="G11" i="2"/>
  <c r="G12" i="2"/>
  <c r="G13" i="2"/>
  <c r="G14" i="2"/>
  <c r="G15" i="2"/>
  <c r="G16" i="2"/>
  <c r="G17" i="2"/>
  <c r="G18" i="2"/>
  <c r="G19" i="2"/>
  <c r="G9" i="2"/>
  <c r="F10" i="2"/>
  <c r="F11" i="2"/>
  <c r="F12" i="2"/>
  <c r="F13" i="2"/>
  <c r="F14" i="2"/>
  <c r="F15" i="2"/>
  <c r="F16" i="2"/>
  <c r="F17" i="2"/>
  <c r="F18" i="2"/>
  <c r="F19" i="2"/>
  <c r="F9" i="2"/>
  <c r="B53" i="7" l="1"/>
  <c r="B35" i="7"/>
  <c r="I7" i="24" l="1"/>
  <c r="J7" i="24"/>
  <c r="H7" i="24"/>
  <c r="I19" i="24"/>
  <c r="J19" i="24"/>
  <c r="H42" i="4"/>
  <c r="H43" i="4"/>
  <c r="H44" i="4"/>
  <c r="H45" i="4"/>
  <c r="H46" i="4"/>
  <c r="H47" i="4"/>
  <c r="H48" i="4"/>
  <c r="H49" i="4"/>
  <c r="H50" i="4"/>
  <c r="H51" i="4"/>
  <c r="H52" i="4"/>
  <c r="I53" i="4"/>
  <c r="J53" i="4"/>
  <c r="H24" i="4"/>
  <c r="H25" i="4"/>
  <c r="H26" i="4"/>
  <c r="H27" i="4"/>
  <c r="H28" i="4"/>
  <c r="H29" i="4"/>
  <c r="H30" i="4"/>
  <c r="H31" i="4"/>
  <c r="H32" i="4"/>
  <c r="H33" i="4"/>
  <c r="H34" i="4"/>
  <c r="I35" i="4"/>
  <c r="J35" i="4"/>
  <c r="H6" i="4"/>
  <c r="H7" i="4"/>
  <c r="H8" i="4"/>
  <c r="H9" i="4"/>
  <c r="H10" i="4"/>
  <c r="H11" i="4"/>
  <c r="H12" i="4"/>
  <c r="H13" i="4"/>
  <c r="H14" i="4"/>
  <c r="H15" i="4"/>
  <c r="H16" i="4"/>
  <c r="I17" i="4"/>
  <c r="J17" i="4"/>
  <c r="H53" i="4" l="1"/>
  <c r="H19" i="24"/>
  <c r="H51" i="24" s="1"/>
  <c r="J51" i="24"/>
  <c r="I51" i="24"/>
  <c r="H35" i="4"/>
  <c r="H17" i="4"/>
  <c r="E19" i="19"/>
  <c r="F19" i="19"/>
  <c r="G19" i="19"/>
  <c r="H19" i="19"/>
  <c r="I19" i="19"/>
  <c r="J19" i="19"/>
  <c r="D19" i="19"/>
  <c r="C19" i="19"/>
  <c r="B59" i="19"/>
  <c r="B39" i="19"/>
  <c r="B99" i="5"/>
  <c r="B58" i="5"/>
  <c r="B17" i="5"/>
  <c r="B99" i="1"/>
  <c r="B17" i="1"/>
  <c r="B58" i="1"/>
  <c r="D19" i="24"/>
  <c r="C19" i="24"/>
  <c r="B34" i="7"/>
  <c r="B19" i="19" l="1"/>
  <c r="G19" i="24"/>
  <c r="G51" i="24" s="1"/>
  <c r="F19" i="24"/>
  <c r="F51" i="24" s="1"/>
  <c r="D51" i="24"/>
  <c r="C51" i="24"/>
  <c r="B16" i="4"/>
  <c r="B15" i="4"/>
  <c r="B14" i="4"/>
  <c r="B13" i="4"/>
  <c r="B12" i="4"/>
  <c r="B11" i="4"/>
  <c r="B10" i="4"/>
  <c r="B9" i="4"/>
  <c r="B58" i="19"/>
  <c r="B57" i="19"/>
  <c r="B56" i="19"/>
  <c r="B55" i="19"/>
  <c r="B54" i="19"/>
  <c r="B53" i="19"/>
  <c r="B52" i="19"/>
  <c r="B51" i="19"/>
  <c r="B50" i="19"/>
  <c r="B49" i="19"/>
  <c r="B38" i="19"/>
  <c r="B37" i="19"/>
  <c r="B36" i="19"/>
  <c r="B35" i="19"/>
  <c r="B34" i="19"/>
  <c r="B33" i="19"/>
  <c r="B32" i="19"/>
  <c r="B31" i="19"/>
  <c r="B30" i="19"/>
  <c r="B29" i="19"/>
  <c r="D18" i="19"/>
  <c r="E18" i="19"/>
  <c r="F18" i="19"/>
  <c r="G18" i="19"/>
  <c r="H18" i="19"/>
  <c r="I18" i="19"/>
  <c r="J18" i="19"/>
  <c r="C18" i="19"/>
  <c r="D17" i="19"/>
  <c r="E17" i="19"/>
  <c r="F17" i="19"/>
  <c r="G17" i="19"/>
  <c r="H17" i="19"/>
  <c r="I17" i="19"/>
  <c r="J17" i="19"/>
  <c r="C17" i="19"/>
  <c r="D16" i="5"/>
  <c r="E16" i="5"/>
  <c r="F16" i="5"/>
  <c r="G16" i="5"/>
  <c r="H16" i="5"/>
  <c r="I16" i="5"/>
  <c r="J16" i="5"/>
  <c r="K16" i="5"/>
  <c r="L16" i="5"/>
  <c r="M16" i="5"/>
  <c r="N16" i="5"/>
  <c r="C16" i="5"/>
  <c r="D15" i="5"/>
  <c r="E15" i="5"/>
  <c r="F15" i="5"/>
  <c r="G15" i="5"/>
  <c r="H15" i="5"/>
  <c r="I15" i="5"/>
  <c r="J15" i="5"/>
  <c r="K15" i="5"/>
  <c r="L15" i="5"/>
  <c r="M15" i="5"/>
  <c r="N15" i="5"/>
  <c r="C15" i="5"/>
  <c r="B98" i="5"/>
  <c r="B95" i="5"/>
  <c r="B94" i="5"/>
  <c r="B93" i="5"/>
  <c r="B92" i="5"/>
  <c r="B91" i="5"/>
  <c r="B90" i="5"/>
  <c r="B89" i="5"/>
  <c r="B57" i="5"/>
  <c r="C8" i="5"/>
  <c r="B98" i="1"/>
  <c r="B97" i="1"/>
  <c r="B96" i="1"/>
  <c r="B95" i="1"/>
  <c r="B94" i="1"/>
  <c r="B93" i="1"/>
  <c r="B92" i="1"/>
  <c r="B91" i="1"/>
  <c r="B90" i="1"/>
  <c r="B89" i="1"/>
  <c r="B57" i="1"/>
  <c r="B56" i="1"/>
  <c r="B55" i="1"/>
  <c r="B54" i="1"/>
  <c r="B53" i="1"/>
  <c r="B52" i="1"/>
  <c r="B51" i="1"/>
  <c r="B50" i="1"/>
  <c r="B49" i="1"/>
  <c r="B48" i="1"/>
  <c r="B16" i="1"/>
  <c r="B15" i="1"/>
  <c r="B12" i="1"/>
  <c r="B13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B14" i="1"/>
  <c r="E43" i="4"/>
  <c r="E44" i="4"/>
  <c r="E45" i="4"/>
  <c r="E46" i="4"/>
  <c r="E47" i="4"/>
  <c r="E48" i="4"/>
  <c r="E49" i="4"/>
  <c r="E50" i="4"/>
  <c r="E51" i="4"/>
  <c r="E52" i="4"/>
  <c r="E42" i="4"/>
  <c r="E25" i="4"/>
  <c r="E26" i="4"/>
  <c r="E27" i="4"/>
  <c r="E28" i="4"/>
  <c r="E29" i="4"/>
  <c r="E30" i="4"/>
  <c r="E31" i="4"/>
  <c r="E32" i="4"/>
  <c r="E33" i="4"/>
  <c r="E34" i="4"/>
  <c r="E24" i="4"/>
  <c r="E7" i="4"/>
  <c r="E8" i="4"/>
  <c r="E9" i="4"/>
  <c r="E10" i="4"/>
  <c r="E11" i="4"/>
  <c r="E12" i="4"/>
  <c r="E13" i="4"/>
  <c r="E14" i="4"/>
  <c r="E15" i="4"/>
  <c r="E16" i="4"/>
  <c r="E6" i="4"/>
  <c r="E17" i="4" s="1"/>
  <c r="B52" i="7"/>
  <c r="G53" i="4"/>
  <c r="F53" i="4"/>
  <c r="G35" i="4"/>
  <c r="F35" i="4"/>
  <c r="G17" i="4"/>
  <c r="F17" i="4"/>
  <c r="B51" i="7"/>
  <c r="B33" i="7"/>
  <c r="B97" i="5"/>
  <c r="B25" i="4"/>
  <c r="B26" i="4"/>
  <c r="B27" i="4"/>
  <c r="B28" i="4"/>
  <c r="B29" i="4"/>
  <c r="B30" i="4"/>
  <c r="B31" i="4"/>
  <c r="B32" i="4"/>
  <c r="B33" i="4"/>
  <c r="B34" i="4"/>
  <c r="B24" i="4"/>
  <c r="J16" i="19"/>
  <c r="I16" i="19"/>
  <c r="H16" i="19"/>
  <c r="G16" i="19"/>
  <c r="F16" i="19"/>
  <c r="E16" i="19"/>
  <c r="D16" i="19"/>
  <c r="C16" i="19"/>
  <c r="J15" i="19"/>
  <c r="I15" i="19"/>
  <c r="H15" i="19"/>
  <c r="G15" i="19"/>
  <c r="F15" i="19"/>
  <c r="E15" i="19"/>
  <c r="D15" i="19"/>
  <c r="C15" i="19"/>
  <c r="J14" i="19"/>
  <c r="I14" i="19"/>
  <c r="H14" i="19"/>
  <c r="G14" i="19"/>
  <c r="F14" i="19"/>
  <c r="E14" i="19"/>
  <c r="D14" i="19"/>
  <c r="C14" i="19"/>
  <c r="J13" i="19"/>
  <c r="I13" i="19"/>
  <c r="H13" i="19"/>
  <c r="G13" i="19"/>
  <c r="F13" i="19"/>
  <c r="E13" i="19"/>
  <c r="D13" i="19"/>
  <c r="C13" i="19"/>
  <c r="J12" i="19"/>
  <c r="I12" i="19"/>
  <c r="H12" i="19"/>
  <c r="G12" i="19"/>
  <c r="F12" i="19"/>
  <c r="E12" i="19"/>
  <c r="D12" i="19"/>
  <c r="C12" i="19"/>
  <c r="J11" i="19"/>
  <c r="I11" i="19"/>
  <c r="H11" i="19"/>
  <c r="G11" i="19"/>
  <c r="F11" i="19"/>
  <c r="E11" i="19"/>
  <c r="D11" i="19"/>
  <c r="C11" i="19"/>
  <c r="J10" i="19"/>
  <c r="I10" i="19"/>
  <c r="H10" i="19"/>
  <c r="G10" i="19"/>
  <c r="F10" i="19"/>
  <c r="E10" i="19"/>
  <c r="D10" i="19"/>
  <c r="C10" i="19"/>
  <c r="J9" i="19"/>
  <c r="I9" i="19"/>
  <c r="H9" i="19"/>
  <c r="G9" i="19"/>
  <c r="F9" i="19"/>
  <c r="E9" i="19"/>
  <c r="D9" i="19"/>
  <c r="C9" i="19"/>
  <c r="C35" i="4"/>
  <c r="D35" i="4"/>
  <c r="C53" i="4"/>
  <c r="B30" i="7"/>
  <c r="B7" i="11"/>
  <c r="B8" i="11"/>
  <c r="B9" i="11"/>
  <c r="B10" i="11"/>
  <c r="B11" i="11"/>
  <c r="B12" i="11"/>
  <c r="B13" i="11"/>
  <c r="B14" i="11"/>
  <c r="B15" i="11"/>
  <c r="B16" i="11"/>
  <c r="B50" i="7"/>
  <c r="B48" i="7"/>
  <c r="B12" i="7" s="1"/>
  <c r="B46" i="7"/>
  <c r="B44" i="7"/>
  <c r="B49" i="7"/>
  <c r="B47" i="7"/>
  <c r="B45" i="7"/>
  <c r="B9" i="7" s="1"/>
  <c r="B27" i="7"/>
  <c r="B43" i="7"/>
  <c r="B29" i="7"/>
  <c r="B28" i="7"/>
  <c r="B10" i="7" s="1"/>
  <c r="B26" i="7"/>
  <c r="B25" i="7"/>
  <c r="B7" i="7" s="1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B52" i="4"/>
  <c r="B51" i="4"/>
  <c r="B50" i="4"/>
  <c r="B49" i="4"/>
  <c r="B48" i="4"/>
  <c r="B47" i="4"/>
  <c r="B46" i="4"/>
  <c r="B45" i="4"/>
  <c r="B44" i="4"/>
  <c r="B43" i="4"/>
  <c r="B42" i="4"/>
  <c r="N12" i="5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N10" i="5"/>
  <c r="M10" i="5"/>
  <c r="L10" i="5"/>
  <c r="K10" i="5"/>
  <c r="J10" i="5"/>
  <c r="I10" i="5"/>
  <c r="H10" i="5"/>
  <c r="G10" i="5"/>
  <c r="F10" i="5"/>
  <c r="E10" i="5"/>
  <c r="D10" i="5"/>
  <c r="C10" i="5"/>
  <c r="N9" i="5"/>
  <c r="M9" i="5"/>
  <c r="L9" i="5"/>
  <c r="K9" i="5"/>
  <c r="J9" i="5"/>
  <c r="I9" i="5"/>
  <c r="H9" i="5"/>
  <c r="G9" i="5"/>
  <c r="F9" i="5"/>
  <c r="E9" i="5"/>
  <c r="D9" i="5"/>
  <c r="C9" i="5"/>
  <c r="N8" i="5"/>
  <c r="M8" i="5"/>
  <c r="L8" i="5"/>
  <c r="K8" i="5"/>
  <c r="J8" i="5"/>
  <c r="I8" i="5"/>
  <c r="H8" i="5"/>
  <c r="G8" i="5"/>
  <c r="F8" i="5"/>
  <c r="E8" i="5"/>
  <c r="D8" i="5"/>
  <c r="N7" i="5"/>
  <c r="M7" i="5"/>
  <c r="L7" i="5"/>
  <c r="K7" i="5"/>
  <c r="J7" i="5"/>
  <c r="I7" i="5"/>
  <c r="H7" i="5"/>
  <c r="G7" i="5"/>
  <c r="F7" i="5"/>
  <c r="E7" i="5"/>
  <c r="D7" i="5"/>
  <c r="C7" i="5"/>
  <c r="B32" i="7"/>
  <c r="B31" i="7"/>
  <c r="D14" i="5"/>
  <c r="E14" i="5"/>
  <c r="F14" i="5"/>
  <c r="G14" i="5"/>
  <c r="H14" i="5"/>
  <c r="I14" i="5"/>
  <c r="J14" i="5"/>
  <c r="K14" i="5"/>
  <c r="L14" i="5"/>
  <c r="M14" i="5"/>
  <c r="N14" i="5"/>
  <c r="C14" i="5"/>
  <c r="N13" i="5"/>
  <c r="M13" i="5"/>
  <c r="L13" i="5"/>
  <c r="K13" i="5"/>
  <c r="J13" i="5"/>
  <c r="I13" i="5"/>
  <c r="H13" i="5"/>
  <c r="G13" i="5"/>
  <c r="F13" i="5"/>
  <c r="E13" i="5"/>
  <c r="D13" i="5"/>
  <c r="C13" i="5"/>
  <c r="B96" i="5"/>
  <c r="B7" i="4"/>
  <c r="B8" i="4"/>
  <c r="B6" i="4"/>
  <c r="B17" i="4" s="1"/>
  <c r="C17" i="4"/>
  <c r="D17" i="4"/>
  <c r="D53" i="4"/>
  <c r="B15" i="7" l="1"/>
  <c r="B14" i="7"/>
  <c r="B13" i="7"/>
  <c r="E19" i="24"/>
  <c r="E51" i="24" s="1"/>
  <c r="B19" i="24"/>
  <c r="B51" i="24" s="1"/>
  <c r="E53" i="4"/>
  <c r="E35" i="4"/>
  <c r="B35" i="4"/>
  <c r="B53" i="4"/>
  <c r="B15" i="19"/>
  <c r="B18" i="19"/>
  <c r="B17" i="19"/>
  <c r="B9" i="19"/>
  <c r="B11" i="19"/>
  <c r="B13" i="19"/>
  <c r="B16" i="19"/>
  <c r="B10" i="19"/>
  <c r="B12" i="19"/>
  <c r="B14" i="19"/>
  <c r="B16" i="5"/>
  <c r="B15" i="5"/>
  <c r="B11" i="5"/>
  <c r="B9" i="5"/>
  <c r="B10" i="5"/>
  <c r="B7" i="5"/>
  <c r="B13" i="5"/>
  <c r="B14" i="5"/>
  <c r="B8" i="5"/>
  <c r="B12" i="5"/>
  <c r="B10" i="1"/>
  <c r="B9" i="1"/>
  <c r="B7" i="1"/>
  <c r="B8" i="1"/>
  <c r="B11" i="1"/>
  <c r="B8" i="7"/>
</calcChain>
</file>

<file path=xl/sharedStrings.xml><?xml version="1.0" encoding="utf-8"?>
<sst xmlns="http://schemas.openxmlformats.org/spreadsheetml/2006/main" count="457" uniqueCount="203">
  <si>
    <t>Year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</si>
  <si>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</si>
  <si>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</si>
  <si>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</si>
  <si>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</si>
  <si>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</si>
  <si>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</si>
  <si>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</si>
  <si>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</si>
  <si>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</si>
  <si>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</si>
  <si>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</si>
  <si>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</si>
  <si>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</si>
  <si>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1A</t>
  </si>
  <si>
    <t>TABLE 1B</t>
  </si>
  <si>
    <t>TABLE 1C</t>
  </si>
  <si>
    <t>TABLE 2</t>
  </si>
  <si>
    <t xml:space="preserve"> </t>
  </si>
  <si>
    <t>Injured</t>
  </si>
  <si>
    <t>TABLE 4A</t>
  </si>
  <si>
    <t>Motorcar</t>
  </si>
  <si>
    <t>Vehicle</t>
  </si>
  <si>
    <t>Bus</t>
  </si>
  <si>
    <t>Driver/</t>
  </si>
  <si>
    <t>Pedestrian</t>
  </si>
  <si>
    <t>Rider</t>
  </si>
  <si>
    <t>Passenger</t>
  </si>
  <si>
    <t>Others</t>
  </si>
  <si>
    <t>TABLE 4B</t>
  </si>
  <si>
    <t>TABLE 4C</t>
  </si>
  <si>
    <t>TABLE 5</t>
  </si>
  <si>
    <t>Fatal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</si>
  <si>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</si>
  <si>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</si>
  <si>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</si>
  <si>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</si>
  <si>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</si>
  <si>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</si>
  <si>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</si>
  <si>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</si>
  <si>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60 &amp; above </t>
  </si>
  <si>
    <t>TABLE 3A</t>
  </si>
  <si>
    <t>TABLE 3C</t>
  </si>
  <si>
    <t>TABLE 6</t>
  </si>
  <si>
    <t>TABLE 7</t>
  </si>
  <si>
    <t>TABLE 8A</t>
  </si>
  <si>
    <t>Motor</t>
  </si>
  <si>
    <t>Cycle</t>
  </si>
  <si>
    <t>Car</t>
  </si>
  <si>
    <t>TABLE 8B</t>
  </si>
  <si>
    <t>TABLE 8C</t>
  </si>
  <si>
    <t>Cause Of Accident</t>
  </si>
  <si>
    <t>Injury</t>
  </si>
  <si>
    <t>Other causes attributed to drivers, riders or pedal cyclists</t>
  </si>
  <si>
    <t>Note:  One accident may have multiple causes.</t>
  </si>
  <si>
    <t>TABLE 10</t>
  </si>
  <si>
    <t xml:space="preserve"> ( Figures as at Mid-Year )</t>
  </si>
  <si>
    <t>All</t>
  </si>
  <si>
    <t>Classes</t>
  </si>
  <si>
    <t>Class</t>
  </si>
  <si>
    <t xml:space="preserve"> Class</t>
  </si>
  <si>
    <t xml:space="preserve"> 2</t>
  </si>
  <si>
    <t xml:space="preserve"> 2A</t>
  </si>
  <si>
    <t xml:space="preserve"> 2B</t>
  </si>
  <si>
    <t xml:space="preserve"> 3</t>
  </si>
  <si>
    <t xml:space="preserve"> 4</t>
  </si>
  <si>
    <t xml:space="preserve"> 4A</t>
  </si>
  <si>
    <t xml:space="preserve"> 5</t>
  </si>
  <si>
    <t>TABLE 11</t>
  </si>
  <si>
    <t xml:space="preserve">                 </t>
  </si>
  <si>
    <t>TABLE 12</t>
  </si>
  <si>
    <t>Motorcycle</t>
  </si>
  <si>
    <t>Motor Car[1]</t>
  </si>
  <si>
    <t>Light Goods Vehicle</t>
  </si>
  <si>
    <t xml:space="preserve">            [1]  Including taxis, school taxis and private hire cars.</t>
  </si>
  <si>
    <t>Year                 (Mid-Year)</t>
  </si>
  <si>
    <t>TABLE 3B</t>
  </si>
  <si>
    <t xml:space="preserve">                   for other specific purposes.</t>
  </si>
  <si>
    <t xml:space="preserve">Total no. of persons </t>
  </si>
  <si>
    <t>18-19</t>
  </si>
  <si>
    <t>Under 18</t>
  </si>
  <si>
    <t>3A</t>
  </si>
  <si>
    <t>NA</t>
  </si>
  <si>
    <t xml:space="preserve"> Mar</t>
  </si>
  <si>
    <t>Casualties per 100,000 Human Population</t>
  </si>
  <si>
    <t>Casualties per 10,000 Vehicle Population</t>
  </si>
  <si>
    <t xml:space="preserve">Injured </t>
  </si>
  <si>
    <t>Casualties</t>
  </si>
  <si>
    <t>(d) Class 3 :</t>
  </si>
  <si>
    <t>(a) Class 2B :</t>
  </si>
  <si>
    <t>Human</t>
  </si>
  <si>
    <t>Fatalities</t>
  </si>
  <si>
    <t>[Source : Singapore Department of Statistics]</t>
  </si>
  <si>
    <t>[Source : Land Transport Authority]</t>
  </si>
  <si>
    <t>Goods Van</t>
  </si>
  <si>
    <t>and Pick-Up</t>
  </si>
  <si>
    <t>and Trailer</t>
  </si>
  <si>
    <t>Tipper Truck</t>
  </si>
  <si>
    <t>Lorry,</t>
  </si>
  <si>
    <t>MOTOR  VEHICLE POPULATION  BY  TYPE,  2001-2010</t>
  </si>
  <si>
    <t>Heavy Goods Vehicle</t>
  </si>
  <si>
    <t>Others [2]</t>
  </si>
  <si>
    <t xml:space="preserve">            [2]  Including road rolllers, tractors, hearses, tution lorries and cranes, exempted lorries and tippers and vehicles used </t>
  </si>
  <si>
    <t>Age</t>
  </si>
  <si>
    <t xml:space="preserve">      Casualties </t>
  </si>
  <si>
    <t>Population [1]</t>
  </si>
  <si>
    <t xml:space="preserve">[2] Number of motor vehicles as at mid-year. </t>
  </si>
  <si>
    <t>Cyclist [1]</t>
  </si>
  <si>
    <t xml:space="preserve">[1] Cyclists include those using power assisted bicycles. </t>
  </si>
  <si>
    <t>Bicycle and</t>
  </si>
  <si>
    <t xml:space="preserve">Power Assisted </t>
  </si>
  <si>
    <t>Bicycle</t>
  </si>
  <si>
    <t>Power Assisted</t>
  </si>
  <si>
    <t xml:space="preserve">Bicycle </t>
  </si>
  <si>
    <t xml:space="preserve">[1] Total population comprising Singapore residents and non-residents at mid-year. </t>
  </si>
  <si>
    <t>Motorcyclist</t>
  </si>
  <si>
    <t>and Pillion</t>
  </si>
  <si>
    <t>Population [2]</t>
  </si>
  <si>
    <t>(b) Class 2A:</t>
  </si>
  <si>
    <t>(c) Class 2:</t>
  </si>
  <si>
    <t>(e) Class 3A:</t>
  </si>
  <si>
    <t>(f) Class 4A:</t>
  </si>
  <si>
    <t xml:space="preserve">(g) Class 4: </t>
  </si>
  <si>
    <t xml:space="preserve">(h) Class 5:  </t>
  </si>
  <si>
    <t>Punctured tyre/tyre blow out</t>
  </si>
  <si>
    <t>Load falling off</t>
  </si>
  <si>
    <t>Exceeding height limit</t>
  </si>
  <si>
    <t>No reflector on a pedal cycle</t>
  </si>
  <si>
    <t>Bald tyres</t>
  </si>
  <si>
    <t>Other mechanical defects of failures</t>
  </si>
  <si>
    <t>Other causes of accidents atttibuted to vehicles</t>
  </si>
  <si>
    <t>Narrow road</t>
  </si>
  <si>
    <t>Uneven road</t>
  </si>
  <si>
    <t>Traffic lights malfunction</t>
  </si>
  <si>
    <t>Other causes of accidents attributed to road conditions</t>
  </si>
  <si>
    <t>Falling from a moving vehicle</t>
  </si>
  <si>
    <t>Driver hampered by passengers, animals or goods in the vehicle</t>
  </si>
  <si>
    <t>Animal on the road</t>
  </si>
  <si>
    <t>Sandy patch on the road</t>
  </si>
  <si>
    <t>Oil patch on the road</t>
  </si>
  <si>
    <t>Wet slippery road surface</t>
  </si>
  <si>
    <t>Objects on the road</t>
  </si>
  <si>
    <t>TABLE 9</t>
  </si>
  <si>
    <t>Causes Attributed to Vehicles</t>
  </si>
  <si>
    <t>Causes Attributed to Road Conditions</t>
  </si>
  <si>
    <t>Other Causes</t>
  </si>
  <si>
    <t>Causes Attributed to Pedestrians:</t>
  </si>
  <si>
    <t>Motorcycle between 201cc and 400cc</t>
  </si>
  <si>
    <t>Motorcycle exceeding 400cc</t>
  </si>
  <si>
    <t xml:space="preserve">(i) Motor car and motor tractor, the weight of which unladen does not exceed 2500 kilograms; and </t>
  </si>
  <si>
    <t>Motor vehicles which consist of any Class 3 vehicle which can be driven without the use of a clutch pedal</t>
  </si>
  <si>
    <t>Omnibus</t>
  </si>
  <si>
    <t>Heavy motor car and motor tractor the weight of which unladen exceeds 2500 kilograms</t>
  </si>
  <si>
    <t>Motorcycle not exceeding 200cc</t>
  </si>
  <si>
    <t>Total Causes</t>
  </si>
  <si>
    <t>Explanatory Notes:</t>
  </si>
  <si>
    <t>(1) A person may hold more than one class of qualified driving licene.</t>
  </si>
  <si>
    <t>(2) Types of class of qualified driving licence and the types of vehicles the qualified licence holders is allowed to operate:</t>
  </si>
  <si>
    <t>(ii) Motor cars constructed solely and adapted to carry not more than 7 passengers (exclusive of the driver) and the weight of which unladen</t>
  </si>
  <si>
    <t xml:space="preserve"> does not exceed 3000 kilograms</t>
  </si>
  <si>
    <t>Motor vehicle which is not constructed to carry any load and the weight of which unladen exceeds 7250 kilograms</t>
  </si>
  <si>
    <t>(includes light and heavy locomotives)</t>
  </si>
  <si>
    <t xml:space="preserve"> (Mid- Year)</t>
  </si>
  <si>
    <t>Failing to Keep a Proper Lookout</t>
  </si>
  <si>
    <t>Failing to Have Proper Control</t>
  </si>
  <si>
    <t>Failing to Give Way to Traffic with Right of Way</t>
  </si>
  <si>
    <t>Changing Lane without Due Care</t>
  </si>
  <si>
    <t>Disobeying Traffic Light Signals Resulting in Accidents with Vehicle</t>
  </si>
  <si>
    <t>Turning Without Due Care</t>
  </si>
  <si>
    <t>Driving under the Influence of Alcohol</t>
  </si>
  <si>
    <t>Overtaking without Due Care</t>
  </si>
  <si>
    <t xml:space="preserve">Following Too Close to Vehicle In Front </t>
  </si>
  <si>
    <t>Turning Vehicle &amp; Failing to Give Way to Pedestrian During Green Man</t>
  </si>
  <si>
    <t>Crossing Heedless of Traffic</t>
  </si>
  <si>
    <t>Failing to Use Available Pedestrian Crossing</t>
  </si>
  <si>
    <t>Crossing Within Pedestrian Crossing When Red Man Lighted</t>
  </si>
  <si>
    <t>Crossing In Front or Behind a Vehicle which Obstructs View</t>
  </si>
  <si>
    <t>Playing on The Road or Carpark</t>
  </si>
  <si>
    <t>Carrying Out Work on the Road without Proper Attire or Sufficient Warning Signs</t>
  </si>
  <si>
    <t>Under the Influence of Alcohol</t>
  </si>
  <si>
    <t>Under the Influence of Drugs/Intoxicated Substance</t>
  </si>
  <si>
    <t>Other Causes of Accidents Attributed to Pedestrians</t>
  </si>
  <si>
    <t>QUALIFIED DRIVING LICENCE (QDL) HOLDERS BY CLASS OF LICENCE  (2004-2014)</t>
  </si>
  <si>
    <t>TOTAL NUMBER OF PERSONS HOLDING QUALIFIED DRIVING LICENCE  (2004-2014)</t>
  </si>
  <si>
    <t>INJURY  ROAD  ACCIDENTS  BY  MONTH  OF  YEAR  (2004-2014)</t>
  </si>
  <si>
    <t>FATAL  ROAD  ACCIDENTS  BY  MONTH  OF  YEAR  (2004-2014)</t>
  </si>
  <si>
    <t>FATAL  AND  INJURY  ROAD  ACCIDENTS  BY  MONTH  OF  YEAR  (2004-2014)</t>
  </si>
  <si>
    <t>ROAD  ACCIDENT  CASUALTIES  AND  CASUALTY  RATES  (2004-2014)</t>
  </si>
  <si>
    <t>ROAD  ACCIDENT  CASUALTIES  BY  MONTH  OF  YEAR  (2004-2014)</t>
  </si>
  <si>
    <t>FATALITIES  IN  ROAD  ACCIDENTS  BY  MONTH  OF  YEAR  (2004-2014)</t>
  </si>
  <si>
    <t>PERSONS  INJURED  IN  ROAD  ACCIDENTS  BY  MONTH  OF  YEAR  (2004-2014)</t>
  </si>
  <si>
    <t>PERSONS  INJURED  IN  ROAD  ACCIDENTS  BY  ROAD  USER  GROUP  (2004-2014)</t>
  </si>
  <si>
    <t>FATALITIES  IN  ROAD  ACCIDENTS  BY  ROAD  USER  GROUP  (2004-2014)</t>
  </si>
  <si>
    <t xml:space="preserve">PEDESTRIANS  CASUALTIES  IN  ROAD  ACCIDENTS  BY  AGE  GROUP  (2012 - 2014)   </t>
  </si>
  <si>
    <t>VEHICLES  INVOLVED  IN  FATAL  AND  INJURY  ROAD  ACCIDENTS  BY  TYPE  (2004-2014)</t>
  </si>
  <si>
    <t>VEHICLES  INVOLVED  IN  INJURY  ROAD  ACCIDENTS  BY  TYPE  (2004-2014)</t>
  </si>
  <si>
    <t>VEHICLES  INVOLVED  IN  FATAL  ROAD  ACCIDENTS  BY  TYPE  (2004-2014)</t>
  </si>
  <si>
    <t>CAUSES OF ACCIDENTS BY SEVERITY OF INJURY SUSTAINED 2012 - 2014</t>
  </si>
  <si>
    <t xml:space="preserve">MOTORCAR  DRIVER  CASUALTIES  IN  ROAD  ACCIDENTS  BY  AGE  GROUP  (2012 - 2014)       </t>
  </si>
  <si>
    <t xml:space="preserve">MOTORCYCLISTS  CASUALTIES  IN  ROAD  ACCIDENTS  BY  AGE  GROUP  (2012 - 2014)      </t>
  </si>
  <si>
    <t>Causes Attributed to Drivers, Riders or Cyclists:</t>
  </si>
  <si>
    <t>ROAD  ACCIDENT  CASUALTIES  (FATALITIES AND PERSONS INJURED)  BY  ROAD  USER  GROUP  (2004-2014)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</si>
</sst>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General_)"/>
    <numFmt numFmtId="166" formatCode="0.0"/>
  </numFmts>
  <fonts count="19" x14ac:knownFonts="1">
    <font>
      <sz val="12"/>
      <name val="Helv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sz val="8"/>
      <name val="Helv"/>
    </font>
    <font>
      <sz val="12"/>
      <name val="Arial"/>
      <family val="2"/>
    </font>
    <font>
      <b/>
      <sz val="12"/>
      <name val="Times New Roman"/>
      <family val="1"/>
    </font>
    <font>
      <sz val="12"/>
      <name val="Helv"/>
    </font>
    <font>
      <b/>
      <i/>
      <sz val="12"/>
      <name val="Garamond"/>
      <family val="1"/>
    </font>
    <font>
      <b/>
      <i/>
      <sz val="12"/>
      <name val="Times New Roman"/>
      <family val="1"/>
    </font>
    <font>
      <sz val="12"/>
      <name val="Helv"/>
    </font>
    <font>
      <sz val="13"/>
      <name val="Garamond"/>
      <family val="1"/>
    </font>
    <font>
      <sz val="13"/>
      <name val="Helv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8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5" fontId="0" fillId="0" borderId="0"/>
    <xf numFmtId="165" fontId="8" fillId="0" borderId="0"/>
    <xf numFmtId="0" fontId="1" fillId="0" borderId="0"/>
    <xf numFmtId="0" fontId="1" fillId="0" borderId="0"/>
  </cellStyleXfs>
  <cellXfs count="298">
    <xf numFmtId="165" fontId="0" fillId="0" borderId="0" xfId="0"/>
    <xf numFmtId="165" fontId="3" fillId="0" borderId="0" xfId="0" applyFont="1" applyAlignment="1">
      <alignment vertical="center"/>
    </xf>
    <xf numFmtId="165" fontId="2" fillId="0" borderId="0" xfId="0" applyFont="1" applyAlignment="1">
      <alignment vertical="center"/>
    </xf>
    <xf numFmtId="37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5" fontId="3" fillId="2" borderId="0" xfId="0" applyFont="1" applyFill="1" applyAlignment="1">
      <alignment vertical="center"/>
    </xf>
    <xf numFmtId="165" fontId="3" fillId="3" borderId="0" xfId="0" applyFont="1" applyFill="1" applyAlignment="1">
      <alignment vertical="center"/>
    </xf>
    <xf numFmtId="0" fontId="6" fillId="0" borderId="0" xfId="3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65" fontId="8" fillId="0" borderId="0" xfId="0" applyFont="1"/>
    <xf numFmtId="165" fontId="8" fillId="0" borderId="0" xfId="0" applyFont="1" applyAlignment="1">
      <alignment vertical="center"/>
    </xf>
    <xf numFmtId="165" fontId="8" fillId="0" borderId="0" xfId="0" applyFont="1" applyAlignment="1">
      <alignment horizontal="left" vertical="center"/>
    </xf>
    <xf numFmtId="165" fontId="8" fillId="0" borderId="1" xfId="0" applyFont="1" applyBorder="1" applyAlignment="1">
      <alignment vertical="center"/>
    </xf>
    <xf numFmtId="165" fontId="2" fillId="0" borderId="0" xfId="0" applyFont="1" applyAlignment="1">
      <alignment horizontal="centerContinuous" vertical="center" wrapText="1"/>
    </xf>
    <xf numFmtId="165" fontId="7" fillId="0" borderId="0" xfId="0" applyFont="1" applyAlignment="1">
      <alignment horizontal="centerContinuous" vertical="center" wrapText="1"/>
    </xf>
    <xf numFmtId="165" fontId="8" fillId="0" borderId="0" xfId="0" applyFont="1" applyAlignment="1">
      <alignment vertical="center" wrapText="1"/>
    </xf>
    <xf numFmtId="165" fontId="11" fillId="0" borderId="0" xfId="0" applyFont="1" applyAlignment="1">
      <alignment vertical="center" wrapText="1"/>
    </xf>
    <xf numFmtId="165" fontId="2" fillId="4" borderId="2" xfId="0" applyFont="1" applyFill="1" applyBorder="1" applyAlignment="1">
      <alignment horizontal="center" vertical="center" wrapText="1"/>
    </xf>
    <xf numFmtId="165" fontId="2" fillId="4" borderId="2" xfId="0" applyFont="1" applyFill="1" applyBorder="1" applyAlignment="1">
      <alignment vertical="center" wrapText="1"/>
    </xf>
    <xf numFmtId="165" fontId="8" fillId="2" borderId="2" xfId="0" applyFont="1" applyFill="1" applyBorder="1" applyAlignment="1">
      <alignment vertical="center" wrapText="1"/>
    </xf>
    <xf numFmtId="165" fontId="8" fillId="2" borderId="0" xfId="0" applyFont="1" applyFill="1" applyAlignment="1">
      <alignment vertical="center" wrapText="1"/>
    </xf>
    <xf numFmtId="165" fontId="2" fillId="4" borderId="3" xfId="0" applyFont="1" applyFill="1" applyBorder="1" applyAlignment="1">
      <alignment horizontal="center" vertical="center" wrapText="1"/>
    </xf>
    <xf numFmtId="165" fontId="8" fillId="3" borderId="0" xfId="0" applyFont="1" applyFill="1" applyAlignment="1">
      <alignment vertical="center" wrapText="1"/>
    </xf>
    <xf numFmtId="165" fontId="4" fillId="0" borderId="0" xfId="0" applyFont="1" applyAlignment="1">
      <alignment vertical="center" wrapText="1"/>
    </xf>
    <xf numFmtId="165" fontId="8" fillId="0" borderId="0" xfId="0" applyFont="1" applyFill="1"/>
    <xf numFmtId="165" fontId="9" fillId="0" borderId="0" xfId="0" applyFont="1" applyBorder="1" applyAlignment="1">
      <alignment horizontal="centerContinuous" vertical="center" wrapText="1"/>
    </xf>
    <xf numFmtId="165" fontId="10" fillId="0" borderId="0" xfId="0" applyFont="1" applyBorder="1" applyAlignment="1">
      <alignment horizontal="centerContinuous" vertical="center" wrapText="1"/>
    </xf>
    <xf numFmtId="165" fontId="11" fillId="0" borderId="0" xfId="0" applyFont="1" applyBorder="1" applyAlignment="1">
      <alignment vertical="center" wrapText="1"/>
    </xf>
    <xf numFmtId="165" fontId="6" fillId="0" borderId="0" xfId="0" applyFont="1"/>
    <xf numFmtId="165" fontId="3" fillId="0" borderId="4" xfId="0" applyFont="1" applyFill="1" applyBorder="1" applyAlignment="1">
      <alignment horizontal="centerContinuous" vertical="center" wrapText="1"/>
    </xf>
    <xf numFmtId="165" fontId="13" fillId="0" borderId="0" xfId="0" applyFont="1"/>
    <xf numFmtId="165" fontId="8" fillId="0" borderId="0" xfId="0" applyFont="1" applyFill="1" applyAlignment="1">
      <alignment vertical="center"/>
    </xf>
    <xf numFmtId="165" fontId="8" fillId="0" borderId="0" xfId="0" applyFont="1" applyBorder="1" applyAlignment="1">
      <alignment vertical="center"/>
    </xf>
    <xf numFmtId="165" fontId="3" fillId="5" borderId="4" xfId="0" applyFont="1" applyFill="1" applyBorder="1" applyAlignment="1">
      <alignment horizontal="centerContinuous" vertical="center" wrapText="1"/>
    </xf>
    <xf numFmtId="0" fontId="3" fillId="0" borderId="0" xfId="2" applyFont="1" applyBorder="1" applyAlignment="1">
      <alignment vertical="center"/>
    </xf>
    <xf numFmtId="165" fontId="3" fillId="5" borderId="5" xfId="0" applyFont="1" applyFill="1" applyBorder="1" applyAlignment="1">
      <alignment horizontal="centerContinuous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3" fontId="3" fillId="5" borderId="0" xfId="0" applyNumberFormat="1" applyFont="1" applyFill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>
      <alignment horizontal="center"/>
    </xf>
    <xf numFmtId="165" fontId="8" fillId="0" borderId="0" xfId="0" applyFont="1" applyFill="1" applyBorder="1" applyAlignment="1">
      <alignment vertical="center"/>
    </xf>
    <xf numFmtId="165" fontId="12" fillId="0" borderId="0" xfId="0" applyFont="1" applyAlignment="1">
      <alignment vertical="center"/>
    </xf>
    <xf numFmtId="165" fontId="12" fillId="0" borderId="0" xfId="0" applyFont="1" applyFill="1" applyBorder="1" applyAlignment="1">
      <alignment vertical="center"/>
    </xf>
    <xf numFmtId="165" fontId="12" fillId="0" borderId="7" xfId="0" applyFont="1" applyFill="1" applyBorder="1" applyAlignment="1">
      <alignment vertical="center"/>
    </xf>
    <xf numFmtId="165" fontId="12" fillId="0" borderId="2" xfId="0" applyFont="1" applyFill="1" applyBorder="1" applyAlignment="1">
      <alignment vertical="center"/>
    </xf>
    <xf numFmtId="165" fontId="12" fillId="0" borderId="6" xfId="0" applyFont="1" applyFill="1" applyBorder="1" applyAlignment="1">
      <alignment vertical="center"/>
    </xf>
    <xf numFmtId="165" fontId="12" fillId="0" borderId="4" xfId="0" applyFont="1" applyFill="1" applyBorder="1" applyAlignment="1">
      <alignment vertical="center"/>
    </xf>
    <xf numFmtId="165" fontId="12" fillId="0" borderId="8" xfId="0" applyFont="1" applyFill="1" applyBorder="1" applyAlignment="1">
      <alignment vertical="center"/>
    </xf>
    <xf numFmtId="165" fontId="12" fillId="0" borderId="3" xfId="0" applyFont="1" applyFill="1" applyBorder="1" applyAlignment="1">
      <alignment vertical="center"/>
    </xf>
    <xf numFmtId="165" fontId="12" fillId="0" borderId="0" xfId="0" applyFont="1" applyFill="1" applyAlignment="1">
      <alignment vertical="center"/>
    </xf>
    <xf numFmtId="165" fontId="12" fillId="0" borderId="0" xfId="0" applyFont="1" applyBorder="1" applyAlignment="1">
      <alignment vertical="center"/>
    </xf>
    <xf numFmtId="0" fontId="6" fillId="0" borderId="0" xfId="3" applyFont="1" applyAlignment="1">
      <alignment horizontal="center" vertical="center"/>
    </xf>
    <xf numFmtId="165" fontId="15" fillId="0" borderId="0" xfId="0" applyFont="1" applyAlignment="1">
      <alignment horizontal="centerContinuous" vertical="center"/>
    </xf>
    <xf numFmtId="165" fontId="6" fillId="0" borderId="0" xfId="0" applyFont="1" applyAlignment="1">
      <alignment horizontal="centerContinuous" vertical="center"/>
    </xf>
    <xf numFmtId="165" fontId="6" fillId="0" borderId="0" xfId="0" applyFont="1" applyAlignment="1">
      <alignment vertical="center"/>
    </xf>
    <xf numFmtId="165" fontId="15" fillId="0" borderId="0" xfId="0" applyFont="1" applyAlignment="1">
      <alignment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165" fontId="6" fillId="0" borderId="9" xfId="0" applyFont="1" applyFill="1" applyBorder="1" applyAlignment="1">
      <alignment horizontal="center" vertical="center"/>
    </xf>
    <xf numFmtId="165" fontId="6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</xf>
    <xf numFmtId="165" fontId="6" fillId="0" borderId="9" xfId="0" applyFont="1" applyFill="1" applyBorder="1" applyAlignment="1">
      <alignment horizontal="center" vertical="center" wrapText="1"/>
    </xf>
    <xf numFmtId="165" fontId="6" fillId="0" borderId="0" xfId="0" applyFont="1" applyBorder="1" applyAlignment="1">
      <alignment horizontal="right" vertical="center"/>
    </xf>
    <xf numFmtId="37" fontId="6" fillId="0" borderId="0" xfId="0" applyNumberFormat="1" applyFont="1" applyAlignment="1" applyProtection="1">
      <alignment vertical="center"/>
    </xf>
    <xf numFmtId="165" fontId="15" fillId="0" borderId="0" xfId="0" applyFont="1" applyAlignment="1">
      <alignment horizontal="centerContinuous"/>
    </xf>
    <xf numFmtId="165" fontId="6" fillId="0" borderId="0" xfId="0" applyFont="1" applyAlignment="1">
      <alignment horizontal="centerContinuous"/>
    </xf>
    <xf numFmtId="165" fontId="6" fillId="0" borderId="0" xfId="0" applyFont="1" applyFill="1"/>
    <xf numFmtId="164" fontId="6" fillId="0" borderId="9" xfId="0" applyNumberFormat="1" applyFont="1" applyFill="1" applyBorder="1" applyAlignment="1" applyProtection="1">
      <alignment horizontal="center" vertical="center"/>
    </xf>
    <xf numFmtId="165" fontId="14" fillId="0" borderId="0" xfId="0" applyFont="1"/>
    <xf numFmtId="165" fontId="14" fillId="0" borderId="0" xfId="0" applyFont="1" applyAlignment="1">
      <alignment horizontal="right"/>
    </xf>
    <xf numFmtId="165" fontId="14" fillId="0" borderId="0" xfId="0" applyFont="1" applyAlignment="1">
      <alignment horizontal="left"/>
    </xf>
    <xf numFmtId="37" fontId="6" fillId="0" borderId="0" xfId="0" applyNumberFormat="1" applyFont="1" applyProtection="1"/>
    <xf numFmtId="165" fontId="14" fillId="0" borderId="0" xfId="0" applyFont="1" applyAlignment="1">
      <alignment wrapText="1" readingOrder="1"/>
    </xf>
    <xf numFmtId="165" fontId="6" fillId="0" borderId="0" xfId="0" applyFont="1" applyAlignment="1">
      <alignment horizontal="center" vertical="center"/>
    </xf>
    <xf numFmtId="165" fontId="15" fillId="0" borderId="0" xfId="0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3" fontId="6" fillId="0" borderId="9" xfId="2" applyNumberFormat="1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 applyProtection="1">
      <alignment horizontal="center" vertical="center"/>
    </xf>
    <xf numFmtId="165" fontId="6" fillId="0" borderId="0" xfId="0" applyFont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65" fontId="6" fillId="0" borderId="0" xfId="0" applyFont="1" applyFill="1" applyBorder="1" applyAlignment="1">
      <alignment horizontal="center" vertical="center"/>
    </xf>
    <xf numFmtId="165" fontId="6" fillId="0" borderId="9" xfId="0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5" fontId="15" fillId="6" borderId="4" xfId="0" applyFont="1" applyFill="1" applyBorder="1" applyAlignment="1">
      <alignment horizontal="center" vertical="center"/>
    </xf>
    <xf numFmtId="165" fontId="15" fillId="6" borderId="6" xfId="0" applyFont="1" applyFill="1" applyBorder="1" applyAlignment="1">
      <alignment horizontal="center" vertical="center"/>
    </xf>
    <xf numFmtId="165" fontId="6" fillId="6" borderId="4" xfId="0" applyFont="1" applyFill="1" applyBorder="1" applyAlignment="1">
      <alignment horizontal="center" vertical="center"/>
    </xf>
    <xf numFmtId="165" fontId="6" fillId="6" borderId="6" xfId="0" applyFont="1" applyFill="1" applyBorder="1" applyAlignment="1">
      <alignment horizontal="center" vertical="center"/>
    </xf>
    <xf numFmtId="165" fontId="6" fillId="6" borderId="4" xfId="0" applyFont="1" applyFill="1" applyBorder="1" applyAlignment="1">
      <alignment vertical="center"/>
    </xf>
    <xf numFmtId="165" fontId="6" fillId="6" borderId="6" xfId="0" applyFont="1" applyFill="1" applyBorder="1" applyAlignment="1">
      <alignment vertical="center"/>
    </xf>
    <xf numFmtId="165" fontId="15" fillId="7" borderId="4" xfId="0" applyFont="1" applyFill="1" applyBorder="1" applyAlignment="1">
      <alignment horizontal="center" vertical="center"/>
    </xf>
    <xf numFmtId="165" fontId="15" fillId="7" borderId="6" xfId="0" applyFont="1" applyFill="1" applyBorder="1" applyAlignment="1">
      <alignment horizontal="center" vertical="center"/>
    </xf>
    <xf numFmtId="165" fontId="6" fillId="7" borderId="4" xfId="0" applyFont="1" applyFill="1" applyBorder="1" applyAlignment="1">
      <alignment vertical="center"/>
    </xf>
    <xf numFmtId="165" fontId="6" fillId="7" borderId="6" xfId="0" applyFont="1" applyFill="1" applyBorder="1" applyAlignment="1">
      <alignment vertical="center"/>
    </xf>
    <xf numFmtId="165" fontId="15" fillId="7" borderId="4" xfId="0" applyFont="1" applyFill="1" applyBorder="1" applyAlignment="1">
      <alignment vertical="center"/>
    </xf>
    <xf numFmtId="0" fontId="15" fillId="6" borderId="1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3" fontId="6" fillId="0" borderId="10" xfId="2" applyNumberFormat="1" applyFont="1" applyFill="1" applyBorder="1" applyAlignment="1">
      <alignment horizontal="center" vertical="center"/>
    </xf>
    <xf numFmtId="0" fontId="15" fillId="7" borderId="4" xfId="3" applyFont="1" applyFill="1" applyBorder="1" applyAlignment="1">
      <alignment horizontal="center" vertical="center" wrapText="1"/>
    </xf>
    <xf numFmtId="0" fontId="15" fillId="6" borderId="10" xfId="3" applyFont="1" applyFill="1" applyBorder="1" applyAlignment="1">
      <alignment horizontal="center" vertical="center" wrapText="1"/>
    </xf>
    <xf numFmtId="0" fontId="15" fillId="6" borderId="4" xfId="3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165" fontId="6" fillId="0" borderId="9" xfId="0" applyFont="1" applyBorder="1" applyAlignment="1">
      <alignment horizontal="center" vertical="center"/>
    </xf>
    <xf numFmtId="37" fontId="6" fillId="0" borderId="9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5" fontId="8" fillId="0" borderId="0" xfId="0" applyFont="1" applyFill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5" fontId="14" fillId="0" borderId="0" xfId="0" applyFont="1" applyAlignment="1">
      <alignment horizontal="center" vertical="center" wrapText="1"/>
    </xf>
    <xf numFmtId="165" fontId="14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</xf>
    <xf numFmtId="165" fontId="16" fillId="0" borderId="0" xfId="0" applyFont="1" applyAlignment="1">
      <alignment horizontal="center" vertical="center"/>
    </xf>
    <xf numFmtId="165" fontId="17" fillId="0" borderId="0" xfId="0" applyFont="1" applyAlignment="1">
      <alignment vertical="center"/>
    </xf>
    <xf numFmtId="165" fontId="18" fillId="0" borderId="0" xfId="0" applyFont="1" applyAlignment="1">
      <alignment horizontal="center" vertical="center"/>
    </xf>
    <xf numFmtId="165" fontId="17" fillId="0" borderId="0" xfId="0" applyFont="1" applyFill="1" applyAlignment="1">
      <alignment vertical="center"/>
    </xf>
    <xf numFmtId="165" fontId="16" fillId="8" borderId="4" xfId="0" applyFont="1" applyFill="1" applyBorder="1" applyAlignment="1">
      <alignment horizontal="center" vertical="center"/>
    </xf>
    <xf numFmtId="165" fontId="16" fillId="0" borderId="0" xfId="0" applyFont="1" applyFill="1" applyBorder="1" applyAlignment="1">
      <alignment horizontal="center" vertical="center"/>
    </xf>
    <xf numFmtId="165" fontId="17" fillId="0" borderId="0" xfId="0" applyFont="1" applyFill="1" applyBorder="1" applyAlignment="1">
      <alignment horizontal="center" vertical="center"/>
    </xf>
    <xf numFmtId="165" fontId="17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8" fillId="0" borderId="0" xfId="0" applyFont="1" applyFill="1" applyBorder="1"/>
    <xf numFmtId="0" fontId="6" fillId="0" borderId="0" xfId="0" applyNumberFormat="1" applyFont="1"/>
    <xf numFmtId="165" fontId="6" fillId="0" borderId="0" xfId="1" applyFont="1" applyAlignment="1">
      <alignment vertical="center" wrapText="1"/>
    </xf>
    <xf numFmtId="165" fontId="6" fillId="0" borderId="0" xfId="1" applyFont="1"/>
    <xf numFmtId="3" fontId="6" fillId="0" borderId="5" xfId="1" applyNumberFormat="1" applyFont="1" applyFill="1" applyBorder="1" applyAlignment="1">
      <alignment horizontal="center" vertical="center"/>
    </xf>
    <xf numFmtId="165" fontId="6" fillId="0" borderId="0" xfId="1" applyFont="1" applyAlignment="1">
      <alignment horizontal="left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9" xfId="1" quotePrefix="1" applyNumberFormat="1" applyFont="1" applyFill="1" applyBorder="1" applyAlignment="1" applyProtection="1">
      <alignment horizontal="center" vertical="center"/>
    </xf>
    <xf numFmtId="3" fontId="6" fillId="0" borderId="9" xfId="1" applyNumberFormat="1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165" fontId="6" fillId="0" borderId="12" xfId="1" applyFont="1" applyFill="1" applyBorder="1" applyAlignment="1">
      <alignment horizontal="left" vertical="center" wrapText="1"/>
    </xf>
    <xf numFmtId="3" fontId="6" fillId="0" borderId="13" xfId="1" applyNumberFormat="1" applyFont="1" applyFill="1" applyBorder="1" applyAlignment="1" applyProtection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165" fontId="6" fillId="0" borderId="14" xfId="1" applyFont="1" applyFill="1" applyBorder="1" applyAlignment="1">
      <alignment horizontal="left" vertical="center" wrapText="1"/>
    </xf>
    <xf numFmtId="3" fontId="6" fillId="0" borderId="15" xfId="1" applyNumberFormat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 applyProtection="1">
      <alignment horizontal="center" vertical="center"/>
    </xf>
    <xf numFmtId="3" fontId="6" fillId="0" borderId="16" xfId="1" applyNumberFormat="1" applyFont="1" applyFill="1" applyBorder="1" applyAlignment="1" applyProtection="1">
      <alignment horizontal="center" vertical="center"/>
    </xf>
    <xf numFmtId="165" fontId="15" fillId="0" borderId="17" xfId="1" applyFont="1" applyFill="1" applyBorder="1" applyAlignment="1">
      <alignment horizontal="left" vertical="center" wrapText="1"/>
    </xf>
    <xf numFmtId="3" fontId="15" fillId="0" borderId="18" xfId="1" applyNumberFormat="1" applyFont="1" applyFill="1" applyBorder="1" applyAlignment="1" applyProtection="1">
      <alignment horizontal="center" vertical="center"/>
    </xf>
    <xf numFmtId="3" fontId="15" fillId="0" borderId="19" xfId="1" applyNumberFormat="1" applyFont="1" applyFill="1" applyBorder="1" applyAlignment="1" applyProtection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165" fontId="15" fillId="0" borderId="20" xfId="1" applyFont="1" applyFill="1" applyBorder="1" applyAlignment="1">
      <alignment horizontal="left" vertical="center" wrapText="1"/>
    </xf>
    <xf numFmtId="3" fontId="15" fillId="0" borderId="21" xfId="1" applyNumberFormat="1" applyFont="1" applyFill="1" applyBorder="1" applyAlignment="1">
      <alignment horizontal="center" vertical="center"/>
    </xf>
    <xf numFmtId="3" fontId="15" fillId="0" borderId="22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3" fontId="15" fillId="9" borderId="21" xfId="1" applyNumberFormat="1" applyFont="1" applyFill="1" applyBorder="1" applyAlignment="1">
      <alignment horizontal="center" vertical="center"/>
    </xf>
    <xf numFmtId="165" fontId="15" fillId="9" borderId="20" xfId="1" applyFont="1" applyFill="1" applyBorder="1" applyAlignment="1">
      <alignment horizontal="left" vertical="center" wrapText="1"/>
    </xf>
    <xf numFmtId="165" fontId="3" fillId="0" borderId="0" xfId="0" applyFont="1" applyFill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165" fontId="8" fillId="0" borderId="0" xfId="0" applyFont="1" applyFill="1" applyBorder="1" applyAlignment="1">
      <alignment horizontal="left" vertical="center"/>
    </xf>
    <xf numFmtId="165" fontId="8" fillId="0" borderId="4" xfId="0" applyFont="1" applyFill="1" applyBorder="1" applyAlignment="1">
      <alignment vertical="center"/>
    </xf>
    <xf numFmtId="165" fontId="8" fillId="0" borderId="3" xfId="0" applyFont="1" applyFill="1" applyBorder="1" applyAlignment="1">
      <alignment vertical="center"/>
    </xf>
    <xf numFmtId="165" fontId="8" fillId="0" borderId="23" xfId="0" applyFont="1" applyFill="1" applyBorder="1" applyAlignment="1">
      <alignment vertical="center"/>
    </xf>
    <xf numFmtId="165" fontId="15" fillId="0" borderId="0" xfId="0" applyFont="1" applyFill="1" applyAlignment="1">
      <alignment horizontal="center" vertical="center"/>
    </xf>
    <xf numFmtId="165" fontId="6" fillId="0" borderId="0" xfId="0" applyFont="1" applyFill="1" applyAlignment="1">
      <alignment horizontal="center" vertical="center"/>
    </xf>
    <xf numFmtId="165" fontId="8" fillId="0" borderId="1" xfId="0" applyFont="1" applyFill="1" applyBorder="1" applyAlignment="1">
      <alignment vertical="center"/>
    </xf>
    <xf numFmtId="165" fontId="6" fillId="0" borderId="0" xfId="0" applyFont="1" applyFill="1" applyAlignment="1">
      <alignment vertical="center"/>
    </xf>
    <xf numFmtId="165" fontId="3" fillId="0" borderId="0" xfId="0" applyFont="1" applyFill="1" applyBorder="1" applyAlignment="1">
      <alignment horizontal="center" vertical="center"/>
    </xf>
    <xf numFmtId="165" fontId="3" fillId="0" borderId="0" xfId="0" applyFont="1" applyFill="1" applyBorder="1" applyAlignment="1">
      <alignment vertical="center"/>
    </xf>
    <xf numFmtId="165" fontId="3" fillId="0" borderId="1" xfId="0" applyFont="1" applyFill="1" applyBorder="1" applyAlignment="1">
      <alignment vertical="center"/>
    </xf>
    <xf numFmtId="165" fontId="3" fillId="0" borderId="6" xfId="0" applyFont="1" applyFill="1" applyBorder="1" applyAlignment="1">
      <alignment vertical="center"/>
    </xf>
    <xf numFmtId="165" fontId="3" fillId="0" borderId="4" xfId="0" applyFont="1" applyFill="1" applyBorder="1" applyAlignment="1">
      <alignment vertical="center"/>
    </xf>
    <xf numFmtId="165" fontId="3" fillId="0" borderId="8" xfId="0" applyFont="1" applyFill="1" applyBorder="1" applyAlignment="1">
      <alignment vertical="center"/>
    </xf>
    <xf numFmtId="165" fontId="3" fillId="0" borderId="3" xfId="0" applyFont="1" applyFill="1" applyBorder="1" applyAlignment="1">
      <alignment vertical="center"/>
    </xf>
    <xf numFmtId="165" fontId="15" fillId="10" borderId="4" xfId="0" applyFont="1" applyFill="1" applyBorder="1" applyAlignment="1">
      <alignment vertical="center"/>
    </xf>
    <xf numFmtId="165" fontId="15" fillId="10" borderId="4" xfId="0" applyFont="1" applyFill="1" applyBorder="1" applyAlignment="1">
      <alignment horizontal="center" vertical="center"/>
    </xf>
    <xf numFmtId="165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 vertical="center"/>
    </xf>
    <xf numFmtId="165" fontId="16" fillId="8" borderId="10" xfId="0" applyFont="1" applyFill="1" applyBorder="1" applyAlignment="1">
      <alignment horizontal="center" vertical="center"/>
    </xf>
    <xf numFmtId="165" fontId="6" fillId="0" borderId="0" xfId="0" applyFont="1" applyFill="1" applyBorder="1" applyAlignment="1">
      <alignment vertical="center"/>
    </xf>
    <xf numFmtId="165" fontId="6" fillId="0" borderId="0" xfId="0" applyFont="1" applyAlignment="1">
      <alignment vertical="top"/>
    </xf>
    <xf numFmtId="3" fontId="16" fillId="0" borderId="3" xfId="0" applyNumberFormat="1" applyFont="1" applyFill="1" applyBorder="1" applyAlignment="1">
      <alignment horizontal="center" vertical="center"/>
    </xf>
    <xf numFmtId="165" fontId="16" fillId="8" borderId="11" xfId="0" applyFont="1" applyFill="1" applyBorder="1" applyAlignment="1">
      <alignment horizontal="center" vertical="center"/>
    </xf>
    <xf numFmtId="165" fontId="15" fillId="10" borderId="10" xfId="0" applyFont="1" applyFill="1" applyBorder="1" applyAlignment="1">
      <alignment horizontal="center"/>
    </xf>
    <xf numFmtId="165" fontId="15" fillId="10" borderId="4" xfId="0" applyFont="1" applyFill="1" applyBorder="1" applyAlignment="1">
      <alignment horizontal="center"/>
    </xf>
    <xf numFmtId="165" fontId="15" fillId="6" borderId="10" xfId="0" applyFont="1" applyFill="1" applyBorder="1" applyAlignment="1">
      <alignment horizontal="center" vertical="center"/>
    </xf>
    <xf numFmtId="165" fontId="15" fillId="0" borderId="0" xfId="0" applyFont="1" applyBorder="1" applyAlignment="1">
      <alignment horizontal="center" vertical="center"/>
    </xf>
    <xf numFmtId="165" fontId="6" fillId="0" borderId="0" xfId="0" applyFont="1" applyBorder="1" applyAlignment="1">
      <alignment horizontal="center" vertical="center"/>
    </xf>
    <xf numFmtId="165" fontId="6" fillId="0" borderId="0" xfId="0" applyFont="1" applyAlignment="1">
      <alignment vertical="center"/>
    </xf>
    <xf numFmtId="165" fontId="15" fillId="10" borderId="30" xfId="0" applyFont="1" applyFill="1" applyBorder="1" applyAlignment="1">
      <alignment horizontal="center"/>
    </xf>
    <xf numFmtId="165" fontId="15" fillId="10" borderId="31" xfId="0" applyFont="1" applyFill="1" applyBorder="1" applyAlignment="1">
      <alignment horizontal="center"/>
    </xf>
    <xf numFmtId="165" fontId="15" fillId="10" borderId="5" xfId="0" applyFont="1" applyFill="1" applyBorder="1" applyAlignment="1">
      <alignment horizontal="center"/>
    </xf>
    <xf numFmtId="165" fontId="15" fillId="10" borderId="32" xfId="0" applyFont="1" applyFill="1" applyBorder="1" applyAlignment="1">
      <alignment horizontal="center"/>
    </xf>
    <xf numFmtId="165" fontId="15" fillId="10" borderId="0" xfId="0" applyFont="1" applyFill="1" applyBorder="1" applyAlignment="1">
      <alignment horizontal="center"/>
    </xf>
    <xf numFmtId="165" fontId="15" fillId="10" borderId="33" xfId="0" applyFont="1" applyFill="1" applyBorder="1" applyAlignment="1">
      <alignment horizontal="center"/>
    </xf>
    <xf numFmtId="165" fontId="15" fillId="10" borderId="10" xfId="0" applyFont="1" applyFill="1" applyBorder="1" applyAlignment="1">
      <alignment horizontal="center" vertical="center"/>
    </xf>
    <xf numFmtId="165" fontId="15" fillId="10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15" fillId="7" borderId="10" xfId="0" applyFont="1" applyFill="1" applyBorder="1" applyAlignment="1">
      <alignment vertical="center"/>
    </xf>
    <xf numFmtId="165" fontId="15" fillId="7" borderId="10" xfId="0" applyFont="1" applyFill="1" applyBorder="1" applyAlignment="1">
      <alignment horizontal="center" vertical="center"/>
    </xf>
    <xf numFmtId="165" fontId="15" fillId="7" borderId="5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5" fontId="15" fillId="0" borderId="0" xfId="0" applyFont="1" applyBorder="1" applyAlignment="1">
      <alignment vertical="center"/>
    </xf>
    <xf numFmtId="0" fontId="6" fillId="0" borderId="5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/>
    </xf>
    <xf numFmtId="0" fontId="15" fillId="10" borderId="9" xfId="2" applyFont="1" applyFill="1" applyBorder="1" applyAlignment="1">
      <alignment horizontal="center" vertical="center" wrapText="1"/>
    </xf>
    <xf numFmtId="0" fontId="6" fillId="10" borderId="10" xfId="2" applyFont="1" applyFill="1" applyBorder="1" applyAlignment="1">
      <alignment horizontal="center" vertical="center"/>
    </xf>
    <xf numFmtId="0" fontId="15" fillId="10" borderId="31" xfId="2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/>
    </xf>
    <xf numFmtId="165" fontId="15" fillId="10" borderId="10" xfId="0" applyFont="1" applyFill="1" applyBorder="1" applyAlignment="1">
      <alignment vertical="center"/>
    </xf>
    <xf numFmtId="165" fontId="15" fillId="0" borderId="0" xfId="0" applyFont="1" applyFill="1" applyBorder="1" applyAlignment="1">
      <alignment vertical="center"/>
    </xf>
    <xf numFmtId="165" fontId="15" fillId="10" borderId="10" xfId="0" applyFont="1" applyFill="1" applyBorder="1" applyAlignment="1">
      <alignment horizontal="left" vertical="center"/>
    </xf>
    <xf numFmtId="165" fontId="15" fillId="6" borderId="10" xfId="0" applyFont="1" applyFill="1" applyBorder="1" applyAlignment="1">
      <alignment vertical="center"/>
    </xf>
    <xf numFmtId="165" fontId="15" fillId="6" borderId="28" xfId="0" applyFont="1" applyFill="1" applyBorder="1" applyAlignment="1">
      <alignment vertical="center"/>
    </xf>
    <xf numFmtId="165" fontId="15" fillId="7" borderId="28" xfId="0" applyFont="1" applyFill="1" applyBorder="1" applyAlignment="1">
      <alignment vertical="center"/>
    </xf>
    <xf numFmtId="165" fontId="6" fillId="6" borderId="10" xfId="0" applyFont="1" applyFill="1" applyBorder="1" applyAlignment="1">
      <alignment vertical="center"/>
    </xf>
    <xf numFmtId="165" fontId="6" fillId="6" borderId="28" xfId="0" applyFont="1" applyFill="1" applyBorder="1" applyAlignment="1">
      <alignment vertical="center"/>
    </xf>
    <xf numFmtId="165" fontId="15" fillId="6" borderId="28" xfId="0" applyFont="1" applyFill="1" applyBorder="1" applyAlignment="1">
      <alignment horizontal="center" vertical="center"/>
    </xf>
    <xf numFmtId="165" fontId="6" fillId="6" borderId="10" xfId="0" applyFont="1" applyFill="1" applyBorder="1" applyAlignment="1">
      <alignment horizontal="center" vertical="center"/>
    </xf>
    <xf numFmtId="165" fontId="6" fillId="6" borderId="28" xfId="0" applyFont="1" applyFill="1" applyBorder="1" applyAlignment="1">
      <alignment horizontal="center" vertical="center"/>
    </xf>
    <xf numFmtId="165" fontId="15" fillId="0" borderId="9" xfId="0" applyFont="1" applyFill="1" applyBorder="1" applyAlignment="1">
      <alignment horizontal="center" vertical="center"/>
    </xf>
    <xf numFmtId="3" fontId="15" fillId="0" borderId="9" xfId="0" quotePrefix="1" applyNumberFormat="1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/>
    </xf>
    <xf numFmtId="3" fontId="15" fillId="0" borderId="9" xfId="3" applyNumberFormat="1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3" fontId="15" fillId="0" borderId="9" xfId="2" applyNumberFormat="1" applyFont="1" applyFill="1" applyBorder="1" applyAlignment="1" applyProtection="1">
      <alignment horizontal="center" vertical="center"/>
    </xf>
    <xf numFmtId="3" fontId="15" fillId="0" borderId="9" xfId="2" applyNumberFormat="1" applyFont="1" applyFill="1" applyBorder="1" applyAlignment="1">
      <alignment horizontal="center" vertical="center"/>
    </xf>
    <xf numFmtId="165" fontId="6" fillId="0" borderId="24" xfId="1" applyFont="1" applyFill="1" applyBorder="1" applyAlignment="1">
      <alignment horizontal="left" vertical="center" wrapText="1"/>
    </xf>
    <xf numFmtId="3" fontId="6" fillId="0" borderId="25" xfId="1" applyNumberFormat="1" applyFont="1" applyFill="1" applyBorder="1" applyAlignment="1">
      <alignment horizontal="center" vertical="center"/>
    </xf>
    <xf numFmtId="165" fontId="6" fillId="0" borderId="37" xfId="1" applyFont="1" applyFill="1" applyBorder="1" applyAlignment="1">
      <alignment horizontal="left" vertical="center" wrapText="1"/>
    </xf>
    <xf numFmtId="3" fontId="6" fillId="0" borderId="38" xfId="1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165" fontId="15" fillId="0" borderId="24" xfId="1" applyFont="1" applyFill="1" applyBorder="1" applyAlignment="1">
      <alignment horizontal="left" vertical="center" wrapText="1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1" quotePrefix="1" applyNumberFormat="1" applyFont="1" applyFill="1" applyBorder="1" applyAlignment="1" applyProtection="1">
      <alignment horizontal="center" vertical="center"/>
    </xf>
    <xf numFmtId="3" fontId="15" fillId="0" borderId="25" xfId="1" quotePrefix="1" applyNumberFormat="1" applyFont="1" applyFill="1" applyBorder="1" applyAlignment="1" applyProtection="1">
      <alignment horizontal="center" vertical="center"/>
    </xf>
    <xf numFmtId="165" fontId="17" fillId="0" borderId="0" xfId="0" applyFont="1" applyFill="1" applyBorder="1" applyAlignment="1">
      <alignment vertical="center"/>
    </xf>
    <xf numFmtId="3" fontId="15" fillId="9" borderId="22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165" fontId="15" fillId="0" borderId="0" xfId="0" applyFont="1" applyAlignment="1">
      <alignment horizontal="center"/>
    </xf>
    <xf numFmtId="165" fontId="6" fillId="0" borderId="0" xfId="0" applyFont="1" applyAlignment="1">
      <alignment horizontal="center"/>
    </xf>
    <xf numFmtId="165" fontId="15" fillId="10" borderId="30" xfId="0" applyFont="1" applyFill="1" applyBorder="1" applyAlignment="1">
      <alignment vertical="center" shrinkToFit="1"/>
    </xf>
    <xf numFmtId="165" fontId="6" fillId="10" borderId="28" xfId="0" applyFont="1" applyFill="1" applyBorder="1" applyAlignment="1">
      <alignment vertical="center" shrinkToFit="1"/>
    </xf>
    <xf numFmtId="165" fontId="6" fillId="10" borderId="31" xfId="0" applyFont="1" applyFill="1" applyBorder="1" applyAlignment="1">
      <alignment vertical="center" shrinkToFit="1"/>
    </xf>
    <xf numFmtId="165" fontId="6" fillId="10" borderId="6" xfId="0" applyFont="1" applyFill="1" applyBorder="1" applyAlignment="1">
      <alignment vertical="center" shrinkToFit="1"/>
    </xf>
    <xf numFmtId="165" fontId="6" fillId="10" borderId="33" xfId="0" applyFont="1" applyFill="1" applyBorder="1" applyAlignment="1">
      <alignment vertical="center" shrinkToFit="1"/>
    </xf>
    <xf numFmtId="165" fontId="6" fillId="10" borderId="29" xfId="0" applyFont="1" applyFill="1" applyBorder="1" applyAlignment="1">
      <alignment vertical="center" shrinkToFit="1"/>
    </xf>
    <xf numFmtId="165" fontId="15" fillId="10" borderId="30" xfId="0" applyFont="1" applyFill="1" applyBorder="1" applyAlignment="1">
      <alignment horizontal="center" vertical="center" wrapText="1" shrinkToFit="1"/>
    </xf>
    <xf numFmtId="165" fontId="15" fillId="10" borderId="28" xfId="0" applyFont="1" applyFill="1" applyBorder="1" applyAlignment="1">
      <alignment horizontal="center" vertical="center" wrapText="1" shrinkToFit="1"/>
    </xf>
    <xf numFmtId="165" fontId="15" fillId="10" borderId="31" xfId="0" applyFont="1" applyFill="1" applyBorder="1" applyAlignment="1">
      <alignment horizontal="center" vertical="center" wrapText="1" shrinkToFit="1"/>
    </xf>
    <xf numFmtId="165" fontId="15" fillId="10" borderId="6" xfId="0" applyFont="1" applyFill="1" applyBorder="1" applyAlignment="1">
      <alignment horizontal="center" vertical="center" wrapText="1" shrinkToFit="1"/>
    </xf>
    <xf numFmtId="165" fontId="15" fillId="10" borderId="33" xfId="0" applyFont="1" applyFill="1" applyBorder="1" applyAlignment="1">
      <alignment horizontal="center" vertical="center" wrapText="1" shrinkToFit="1"/>
    </xf>
    <xf numFmtId="165" fontId="15" fillId="10" borderId="29" xfId="0" applyFont="1" applyFill="1" applyBorder="1" applyAlignment="1">
      <alignment horizontal="center" vertical="center" wrapText="1" shrinkToFit="1"/>
    </xf>
    <xf numFmtId="165" fontId="14" fillId="0" borderId="0" xfId="0" applyFont="1" applyAlignment="1">
      <alignment horizontal="left" vertical="center" wrapText="1" readingOrder="1"/>
    </xf>
    <xf numFmtId="165" fontId="15" fillId="0" borderId="0" xfId="0" applyFont="1" applyAlignment="1">
      <alignment horizontal="center" vertical="center"/>
    </xf>
    <xf numFmtId="165" fontId="6" fillId="0" borderId="0" xfId="0" applyFont="1" applyAlignment="1">
      <alignment horizontal="center" vertical="center"/>
    </xf>
    <xf numFmtId="165" fontId="6" fillId="0" borderId="0" xfId="0" applyFont="1" applyAlignment="1">
      <alignment horizontal="left" vertical="center"/>
    </xf>
    <xf numFmtId="165" fontId="15" fillId="6" borderId="9" xfId="0" applyFont="1" applyFill="1" applyBorder="1" applyAlignment="1">
      <alignment horizontal="center" vertical="center"/>
    </xf>
    <xf numFmtId="165" fontId="15" fillId="6" borderId="10" xfId="0" applyFont="1" applyFill="1" applyBorder="1" applyAlignment="1">
      <alignment horizontal="center" vertical="center"/>
    </xf>
    <xf numFmtId="165" fontId="15" fillId="7" borderId="9" xfId="0" applyFont="1" applyFill="1" applyBorder="1" applyAlignment="1">
      <alignment horizontal="center" vertical="center"/>
    </xf>
    <xf numFmtId="165" fontId="6" fillId="7" borderId="9" xfId="0" applyFont="1" applyFill="1" applyBorder="1" applyAlignment="1">
      <alignment horizontal="center" vertical="center"/>
    </xf>
    <xf numFmtId="165" fontId="6" fillId="7" borderId="10" xfId="0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10" borderId="30" xfId="2" applyNumberFormat="1" applyFont="1" applyFill="1" applyBorder="1" applyAlignment="1">
      <alignment horizontal="center" vertical="center"/>
    </xf>
    <xf numFmtId="0" fontId="15" fillId="10" borderId="32" xfId="2" applyNumberFormat="1" applyFont="1" applyFill="1" applyBorder="1" applyAlignment="1">
      <alignment horizontal="center" vertical="center"/>
    </xf>
    <xf numFmtId="0" fontId="15" fillId="10" borderId="28" xfId="2" applyNumberFormat="1" applyFont="1" applyFill="1" applyBorder="1" applyAlignment="1">
      <alignment horizontal="center" vertical="center"/>
    </xf>
    <xf numFmtId="0" fontId="15" fillId="10" borderId="34" xfId="2" applyNumberFormat="1" applyFont="1" applyFill="1" applyBorder="1" applyAlignment="1">
      <alignment horizontal="center" vertical="center"/>
    </xf>
    <xf numFmtId="0" fontId="15" fillId="10" borderId="35" xfId="2" applyNumberFormat="1" applyFont="1" applyFill="1" applyBorder="1" applyAlignment="1">
      <alignment horizontal="center" vertical="center"/>
    </xf>
    <xf numFmtId="0" fontId="15" fillId="10" borderId="36" xfId="2" applyNumberFormat="1" applyFont="1" applyFill="1" applyBorder="1" applyAlignment="1">
      <alignment horizontal="center" vertical="center"/>
    </xf>
    <xf numFmtId="165" fontId="15" fillId="0" borderId="0" xfId="0" applyFont="1" applyBorder="1" applyAlignment="1">
      <alignment vertical="center"/>
    </xf>
    <xf numFmtId="165" fontId="15" fillId="0" borderId="0" xfId="0" applyFont="1" applyBorder="1" applyAlignment="1">
      <alignment horizontal="center" vertical="center"/>
    </xf>
    <xf numFmtId="165" fontId="15" fillId="0" borderId="0" xfId="0" applyFont="1" applyFill="1" applyAlignment="1">
      <alignment horizontal="center" vertical="center"/>
    </xf>
    <xf numFmtId="165" fontId="6" fillId="0" borderId="0" xfId="0" applyFont="1" applyFill="1" applyAlignment="1">
      <alignment vertical="center"/>
    </xf>
    <xf numFmtId="165" fontId="6" fillId="0" borderId="0" xfId="0" applyFont="1" applyFill="1" applyAlignment="1">
      <alignment horizontal="center" vertical="center"/>
    </xf>
    <xf numFmtId="165" fontId="6" fillId="0" borderId="0" xfId="0" applyFont="1" applyAlignment="1">
      <alignment vertical="center"/>
    </xf>
    <xf numFmtId="165" fontId="15" fillId="0" borderId="0" xfId="1" applyFont="1" applyAlignment="1">
      <alignment horizontal="center" vertical="center"/>
    </xf>
    <xf numFmtId="165" fontId="15" fillId="11" borderId="39" xfId="1" applyFont="1" applyFill="1" applyBorder="1" applyAlignment="1">
      <alignment horizontal="center" vertical="center"/>
    </xf>
    <xf numFmtId="165" fontId="15" fillId="11" borderId="39" xfId="1" applyFont="1" applyFill="1" applyBorder="1" applyAlignment="1">
      <alignment horizontal="center" vertical="center" wrapText="1"/>
    </xf>
    <xf numFmtId="165" fontId="15" fillId="9" borderId="39" xfId="1" applyFont="1" applyFill="1" applyBorder="1" applyAlignment="1">
      <alignment horizontal="center" vertical="center"/>
    </xf>
    <xf numFmtId="165" fontId="16" fillId="0" borderId="34" xfId="0" applyFont="1" applyFill="1" applyBorder="1" applyAlignment="1">
      <alignment horizontal="center" vertical="center"/>
    </xf>
    <xf numFmtId="165" fontId="16" fillId="0" borderId="36" xfId="0" applyFont="1" applyFill="1" applyBorder="1" applyAlignment="1">
      <alignment horizontal="center" vertical="center"/>
    </xf>
    <xf numFmtId="165" fontId="16" fillId="0" borderId="0" xfId="0" applyFont="1" applyAlignment="1">
      <alignment horizontal="center" vertical="center"/>
    </xf>
    <xf numFmtId="165" fontId="18" fillId="0" borderId="0" xfId="0" applyFont="1" applyAlignment="1">
      <alignment horizontal="center" vertical="center"/>
    </xf>
    <xf numFmtId="165" fontId="16" fillId="0" borderId="0" xfId="0" applyFont="1" applyBorder="1" applyAlignment="1">
      <alignment horizontal="center" vertical="center"/>
    </xf>
    <xf numFmtId="165" fontId="16" fillId="8" borderId="30" xfId="0" applyFont="1" applyFill="1" applyBorder="1" applyAlignment="1">
      <alignment horizontal="center" vertical="center"/>
    </xf>
    <xf numFmtId="165" fontId="16" fillId="8" borderId="28" xfId="0" applyFont="1" applyFill="1" applyBorder="1" applyAlignment="1">
      <alignment horizontal="center" vertical="center"/>
    </xf>
    <xf numFmtId="165" fontId="16" fillId="8" borderId="33" xfId="0" applyFont="1" applyFill="1" applyBorder="1" applyAlignment="1">
      <alignment horizontal="center" vertical="center"/>
    </xf>
    <xf numFmtId="165" fontId="16" fillId="8" borderId="29" xfId="0" applyFont="1" applyFill="1" applyBorder="1" applyAlignment="1">
      <alignment horizontal="center" vertical="center"/>
    </xf>
    <xf numFmtId="165" fontId="17" fillId="0" borderId="1" xfId="0" applyFont="1" applyBorder="1" applyAlignment="1">
      <alignment vertical="center"/>
    </xf>
    <xf numFmtId="165" fontId="16" fillId="8" borderId="26" xfId="0" applyFont="1" applyFill="1" applyBorder="1" applyAlignment="1">
      <alignment horizontal="center" vertical="center" wrapText="1"/>
    </xf>
    <xf numFmtId="165" fontId="16" fillId="8" borderId="27" xfId="0" applyFont="1" applyFill="1" applyBorder="1" applyAlignment="1">
      <alignment horizontal="center" vertical="center" wrapText="1"/>
    </xf>
    <xf numFmtId="165" fontId="16" fillId="0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TABLE 5" xfId="2"/>
    <cellStyle name="Normal_Table 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E6"/>
      <rgbColor rgb="0099CCFF"/>
      <rgbColor rgb="00FF99CC"/>
      <rgbColor rgb="00CC99FF"/>
      <rgbColor rgb="00FFF2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EEDD"/>
      <rgbColor rgb="00CC9900"/>
      <rgbColor rgb="00FFCC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123</xdr:row>
      <xdr:rowOff>0</xdr:rowOff>
    </xdr:from>
    <xdr:to>
      <xdr:col>8</xdr:col>
      <xdr:colOff>9525</xdr:colOff>
      <xdr:row>123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3914775" y="317373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333333"/>
              </a:solidFill>
              <a:latin typeface="Garamond"/>
            </a:rPr>
            <a:t>Year</a:t>
          </a: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  <a:p>
          <a:pPr algn="l" rtl="0">
            <a:defRPr sz="1000"/>
          </a:pP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</xdr:txBody>
    </xdr:sp>
    <xdr:clientData/>
  </xdr:twoCellAnchor>
  <xdr:twoCellAnchor>
    <xdr:from>
      <xdr:col>0</xdr:col>
      <xdr:colOff>104775</xdr:colOff>
      <xdr:row>123</xdr:row>
      <xdr:rowOff>0</xdr:rowOff>
    </xdr:from>
    <xdr:to>
      <xdr:col>0</xdr:col>
      <xdr:colOff>409575</xdr:colOff>
      <xdr:row>123</xdr:row>
      <xdr:rowOff>0</xdr:rowOff>
    </xdr:to>
    <xdr:sp macro="" textlink="">
      <xdr:nvSpPr>
        <xdr:cNvPr id="1535" name="Text Box 37"/>
        <xdr:cNvSpPr txBox="1">
          <a:spLocks noChangeArrowheads="1"/>
        </xdr:cNvSpPr>
      </xdr:nvSpPr>
      <xdr:spPr bwMode="auto">
        <a:xfrm rot="-5400000">
          <a:off x="257175" y="307848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58</xdr:row>
          <xdr:rowOff>257175</xdr:rowOff>
        </xdr:from>
        <xdr:to>
          <xdr:col>13</xdr:col>
          <xdr:colOff>323850</xdr:colOff>
          <xdr:row>81</xdr:row>
          <xdr:rowOff>9525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17</xdr:row>
          <xdr:rowOff>104775</xdr:rowOff>
        </xdr:from>
        <xdr:to>
          <xdr:col>13</xdr:col>
          <xdr:colOff>352425</xdr:colOff>
          <xdr:row>41</xdr:row>
          <xdr:rowOff>200025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99</xdr:row>
          <xdr:rowOff>219075</xdr:rowOff>
        </xdr:from>
        <xdr:to>
          <xdr:col>13</xdr:col>
          <xdr:colOff>304800</xdr:colOff>
          <xdr:row>124</xdr:row>
          <xdr:rowOff>228600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37</xdr:row>
      <xdr:rowOff>0</xdr:rowOff>
    </xdr:from>
    <xdr:to>
      <xdr:col>4</xdr:col>
      <xdr:colOff>1028700</xdr:colOff>
      <xdr:row>38</xdr:row>
      <xdr:rowOff>0</xdr:rowOff>
    </xdr:to>
    <xdr:sp macro="" textlink="">
      <xdr:nvSpPr>
        <xdr:cNvPr id="35033" name="Text Box 1042"/>
        <xdr:cNvSpPr txBox="1">
          <a:spLocks noChangeArrowheads="1"/>
        </xdr:cNvSpPr>
      </xdr:nvSpPr>
      <xdr:spPr bwMode="auto">
        <a:xfrm>
          <a:off x="5105400" y="103251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60</xdr:row>
      <xdr:rowOff>0</xdr:rowOff>
    </xdr:from>
    <xdr:to>
      <xdr:col>3</xdr:col>
      <xdr:colOff>981075</xdr:colOff>
      <xdr:row>61</xdr:row>
      <xdr:rowOff>0</xdr:rowOff>
    </xdr:to>
    <xdr:sp macro="" textlink="">
      <xdr:nvSpPr>
        <xdr:cNvPr id="35034" name="Text Box 1046"/>
        <xdr:cNvSpPr txBox="1">
          <a:spLocks noChangeArrowheads="1"/>
        </xdr:cNvSpPr>
      </xdr:nvSpPr>
      <xdr:spPr bwMode="auto">
        <a:xfrm>
          <a:off x="3971925" y="158972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876300</xdr:colOff>
      <xdr:row>36</xdr:row>
      <xdr:rowOff>152400</xdr:rowOff>
    </xdr:from>
    <xdr:to>
      <xdr:col>4</xdr:col>
      <xdr:colOff>1028700</xdr:colOff>
      <xdr:row>37</xdr:row>
      <xdr:rowOff>0</xdr:rowOff>
    </xdr:to>
    <xdr:sp macro="" textlink="">
      <xdr:nvSpPr>
        <xdr:cNvPr id="6" name="Text Box 1042"/>
        <xdr:cNvSpPr txBox="1">
          <a:spLocks noChangeArrowheads="1"/>
        </xdr:cNvSpPr>
      </xdr:nvSpPr>
      <xdr:spPr bwMode="auto">
        <a:xfrm>
          <a:off x="5092700" y="102616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876300</xdr:colOff>
      <xdr:row>20</xdr:row>
      <xdr:rowOff>0</xdr:rowOff>
    </xdr:from>
    <xdr:to>
      <xdr:col>4</xdr:col>
      <xdr:colOff>1028700</xdr:colOff>
      <xdr:row>38</xdr:row>
      <xdr:rowOff>50800</xdr:rowOff>
    </xdr:to>
    <xdr:sp macro="" textlink="">
      <xdr:nvSpPr>
        <xdr:cNvPr id="7" name="Text Box 1042"/>
        <xdr:cNvSpPr txBox="1">
          <a:spLocks noChangeArrowheads="1"/>
        </xdr:cNvSpPr>
      </xdr:nvSpPr>
      <xdr:spPr bwMode="auto">
        <a:xfrm>
          <a:off x="5092700" y="102616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876300</xdr:colOff>
      <xdr:row>37</xdr:row>
      <xdr:rowOff>0</xdr:rowOff>
    </xdr:from>
    <xdr:ext cx="152400" cy="266700"/>
    <xdr:sp macro="" textlink="">
      <xdr:nvSpPr>
        <xdr:cNvPr id="8" name="Text Box 1042"/>
        <xdr:cNvSpPr txBox="1">
          <a:spLocks noChangeArrowheads="1"/>
        </xdr:cNvSpPr>
      </xdr:nvSpPr>
      <xdr:spPr bwMode="auto">
        <a:xfrm>
          <a:off x="5092700" y="17195800"/>
          <a:ext cx="152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124</xdr:row>
      <xdr:rowOff>0</xdr:rowOff>
    </xdr:from>
    <xdr:to>
      <xdr:col>8</xdr:col>
      <xdr:colOff>295275</xdr:colOff>
      <xdr:row>124</xdr:row>
      <xdr:rowOff>0</xdr:rowOff>
    </xdr:to>
    <xdr:sp macro="" textlink="">
      <xdr:nvSpPr>
        <xdr:cNvPr id="10264" name="Text Box 3096"/>
        <xdr:cNvSpPr txBox="1">
          <a:spLocks noChangeArrowheads="1"/>
        </xdr:cNvSpPr>
      </xdr:nvSpPr>
      <xdr:spPr bwMode="auto">
        <a:xfrm>
          <a:off x="3762375" y="322707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333333"/>
              </a:solidFill>
              <a:latin typeface="Garamond"/>
            </a:rPr>
            <a:t>Year</a:t>
          </a: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  <a:p>
          <a:pPr algn="l" rtl="0">
            <a:defRPr sz="1000"/>
          </a:pPr>
          <a:endParaRPr lang="en-GB" sz="1400" b="0" i="0" u="none" strike="noStrike" baseline="0">
            <a:solidFill>
              <a:srgbClr val="333333"/>
            </a:solidFill>
            <a:latin typeface="Garamond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58</xdr:row>
          <xdr:rowOff>123825</xdr:rowOff>
        </xdr:from>
        <xdr:to>
          <xdr:col>13</xdr:col>
          <xdr:colOff>409575</xdr:colOff>
          <xdr:row>82</xdr:row>
          <xdr:rowOff>104775</xdr:rowOff>
        </xdr:to>
        <xdr:sp macro="" textlink="">
          <xdr:nvSpPr>
            <xdr:cNvPr id="10251" name="Object 3083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17</xdr:row>
          <xdr:rowOff>47625</xdr:rowOff>
        </xdr:from>
        <xdr:to>
          <xdr:col>13</xdr:col>
          <xdr:colOff>438150</xdr:colOff>
          <xdr:row>41</xdr:row>
          <xdr:rowOff>142875</xdr:rowOff>
        </xdr:to>
        <xdr:sp macro="" textlink="">
          <xdr:nvSpPr>
            <xdr:cNvPr id="10247" name="Object 3079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99</xdr:row>
          <xdr:rowOff>257175</xdr:rowOff>
        </xdr:from>
        <xdr:to>
          <xdr:col>13</xdr:col>
          <xdr:colOff>419100</xdr:colOff>
          <xdr:row>123</xdr:row>
          <xdr:rowOff>38100</xdr:rowOff>
        </xdr:to>
        <xdr:sp macro="" textlink="">
          <xdr:nvSpPr>
            <xdr:cNvPr id="10256" name="Object 3088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6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</sheetPr>
  <dimension ref="A1:BH133"/>
  <sheetViews>
    <sheetView tabSelected="1" view="pageBreakPreview" zoomScale="75" zoomScaleNormal="100" zoomScaleSheetLayoutView="75" workbookViewId="0">
      <selection activeCell="U11" sqref="U11"/>
    </sheetView>
  </sheetViews>
  <sheetFormatPr defaultColWidth="9.77734375" defaultRowHeight="21" customHeight="1" x14ac:dyDescent="0.25"/>
  <cols>
    <col min="1" max="14" width="6.77734375" style="61" customWidth="1"/>
    <col min="15" max="22" width="7.77734375" style="1" customWidth="1"/>
    <col min="23" max="49" width="9.77734375" style="1"/>
    <col min="50" max="50" width="9.77734375" style="1" customWidth="1"/>
    <col min="51" max="51" width="10.77734375" style="1" customWidth="1"/>
    <col min="52" max="52" width="9.77734375" style="1" customWidth="1"/>
    <col min="53" max="53" width="8.77734375" style="1" customWidth="1"/>
    <col min="54" max="54" width="9.77734375" style="1" customWidth="1"/>
    <col min="55" max="57" width="8.77734375" style="1" customWidth="1"/>
    <col min="58" max="59" width="9.77734375" style="1" customWidth="1"/>
    <col min="60" max="60" width="11.77734375" style="1" customWidth="1"/>
    <col min="61" max="16384" width="9.77734375" style="1"/>
  </cols>
  <sheetData>
    <row r="1" spans="1:60" ht="21" customHeight="1" x14ac:dyDescent="0.25">
      <c r="A1" s="59" t="s">
        <v>14</v>
      </c>
      <c r="B1" s="59"/>
      <c r="C1" s="60"/>
      <c r="D1" s="60"/>
      <c r="E1" s="59"/>
      <c r="F1" s="59"/>
      <c r="G1" s="59"/>
      <c r="H1" s="60"/>
      <c r="I1" s="60"/>
      <c r="J1" s="59"/>
      <c r="K1" s="60"/>
      <c r="L1" s="60"/>
      <c r="M1" s="60"/>
      <c r="N1" s="60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" customHeight="1" x14ac:dyDescent="0.25">
      <c r="A2" s="59" t="s">
        <v>187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1" customHeight="1" x14ac:dyDescent="0.25">
      <c r="E3" s="62"/>
      <c r="F3" s="62"/>
      <c r="G3" s="62"/>
      <c r="H3" s="62"/>
      <c r="I3" s="62"/>
      <c r="J3" s="6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1" customHeight="1" x14ac:dyDescent="0.25">
      <c r="A4" s="223"/>
      <c r="B4" s="224"/>
      <c r="C4" s="224"/>
      <c r="D4" s="224"/>
      <c r="E4" s="224"/>
      <c r="F4" s="224"/>
      <c r="G4" s="224"/>
      <c r="H4" s="224"/>
      <c r="I4" s="223"/>
      <c r="J4" s="224"/>
      <c r="K4" s="224"/>
      <c r="L4" s="224"/>
      <c r="M4" s="224"/>
      <c r="N4" s="224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1" customHeight="1" x14ac:dyDescent="0.25">
      <c r="A5" s="94" t="s">
        <v>0</v>
      </c>
      <c r="B5" s="95" t="s">
        <v>1</v>
      </c>
      <c r="C5" s="95" t="s">
        <v>2</v>
      </c>
      <c r="D5" s="95" t="s">
        <v>3</v>
      </c>
      <c r="E5" s="95" t="s">
        <v>4</v>
      </c>
      <c r="F5" s="95" t="s">
        <v>5</v>
      </c>
      <c r="G5" s="95" t="s">
        <v>6</v>
      </c>
      <c r="H5" s="95" t="s">
        <v>7</v>
      </c>
      <c r="I5" s="94" t="s">
        <v>8</v>
      </c>
      <c r="J5" s="95" t="s">
        <v>9</v>
      </c>
      <c r="K5" s="95" t="s">
        <v>10</v>
      </c>
      <c r="L5" s="95" t="s">
        <v>11</v>
      </c>
      <c r="M5" s="95" t="s">
        <v>12</v>
      </c>
      <c r="N5" s="95" t="s">
        <v>13</v>
      </c>
      <c r="AY5" s="3"/>
      <c r="AZ5" s="3"/>
      <c r="BB5" s="3"/>
      <c r="BC5" s="3"/>
      <c r="BD5" s="4"/>
      <c r="BE5" s="4"/>
      <c r="BF5" s="3"/>
      <c r="BG5" s="4"/>
      <c r="BH5" s="4"/>
    </row>
    <row r="6" spans="1:60" ht="21" customHeight="1" x14ac:dyDescent="0.25">
      <c r="A6" s="96"/>
      <c r="B6" s="97"/>
      <c r="C6" s="97"/>
      <c r="D6" s="97"/>
      <c r="E6" s="97"/>
      <c r="F6" s="97"/>
      <c r="G6" s="97"/>
      <c r="H6" s="97"/>
      <c r="I6" s="96"/>
      <c r="J6" s="97"/>
      <c r="K6" s="97"/>
      <c r="L6" s="97"/>
      <c r="M6" s="97"/>
      <c r="N6" s="97"/>
      <c r="AY6" s="3"/>
      <c r="AZ6" s="3"/>
      <c r="BB6" s="3"/>
      <c r="BC6" s="3"/>
      <c r="BD6" s="4"/>
      <c r="BE6" s="4"/>
      <c r="BF6" s="3"/>
      <c r="BG6" s="4"/>
      <c r="BH6" s="4"/>
    </row>
    <row r="7" spans="1:60" ht="21" customHeight="1" x14ac:dyDescent="0.25">
      <c r="A7" s="64">
        <v>2004</v>
      </c>
      <c r="B7" s="63">
        <f t="shared" ref="B7:B12" si="0">SUM(C7:N7)</f>
        <v>6845</v>
      </c>
      <c r="C7" s="63">
        <f t="shared" ref="C7:N7" si="1">C48+C89</f>
        <v>642</v>
      </c>
      <c r="D7" s="63">
        <f t="shared" si="1"/>
        <v>497</v>
      </c>
      <c r="E7" s="63">
        <f t="shared" si="1"/>
        <v>594</v>
      </c>
      <c r="F7" s="63">
        <f t="shared" si="1"/>
        <v>613</v>
      </c>
      <c r="G7" s="63">
        <f t="shared" si="1"/>
        <v>597</v>
      </c>
      <c r="H7" s="63">
        <f t="shared" si="1"/>
        <v>576</v>
      </c>
      <c r="I7" s="63">
        <f t="shared" si="1"/>
        <v>583</v>
      </c>
      <c r="J7" s="63">
        <f t="shared" si="1"/>
        <v>535</v>
      </c>
      <c r="K7" s="63">
        <f t="shared" si="1"/>
        <v>545</v>
      </c>
      <c r="L7" s="63">
        <f t="shared" si="1"/>
        <v>582</v>
      </c>
      <c r="M7" s="63">
        <f t="shared" si="1"/>
        <v>565</v>
      </c>
      <c r="N7" s="63">
        <f t="shared" si="1"/>
        <v>516</v>
      </c>
    </row>
    <row r="8" spans="1:60" ht="21" customHeight="1" x14ac:dyDescent="0.25">
      <c r="A8" s="64">
        <v>2005</v>
      </c>
      <c r="B8" s="63">
        <f t="shared" si="0"/>
        <v>6706</v>
      </c>
      <c r="C8" s="63">
        <f t="shared" ref="C8:N8" si="2">C49+C90</f>
        <v>541</v>
      </c>
      <c r="D8" s="63">
        <f t="shared" si="2"/>
        <v>502</v>
      </c>
      <c r="E8" s="63">
        <f t="shared" si="2"/>
        <v>530</v>
      </c>
      <c r="F8" s="63">
        <f t="shared" si="2"/>
        <v>547</v>
      </c>
      <c r="G8" s="63">
        <f t="shared" si="2"/>
        <v>585</v>
      </c>
      <c r="H8" s="63">
        <f t="shared" si="2"/>
        <v>544</v>
      </c>
      <c r="I8" s="63">
        <f t="shared" si="2"/>
        <v>598</v>
      </c>
      <c r="J8" s="63">
        <f t="shared" si="2"/>
        <v>590</v>
      </c>
      <c r="K8" s="63">
        <f t="shared" si="2"/>
        <v>584</v>
      </c>
      <c r="L8" s="63">
        <f t="shared" si="2"/>
        <v>569</v>
      </c>
      <c r="M8" s="63">
        <f t="shared" si="2"/>
        <v>546</v>
      </c>
      <c r="N8" s="63">
        <f t="shared" si="2"/>
        <v>570</v>
      </c>
    </row>
    <row r="9" spans="1:60" ht="21" customHeight="1" x14ac:dyDescent="0.25">
      <c r="A9" s="64">
        <v>2006</v>
      </c>
      <c r="B9" s="63">
        <f t="shared" si="0"/>
        <v>7499</v>
      </c>
      <c r="C9" s="63">
        <f t="shared" ref="C9:I9" si="3">C50+C91</f>
        <v>591</v>
      </c>
      <c r="D9" s="63">
        <f t="shared" si="3"/>
        <v>557</v>
      </c>
      <c r="E9" s="63">
        <f t="shared" si="3"/>
        <v>614</v>
      </c>
      <c r="F9" s="63">
        <f t="shared" si="3"/>
        <v>610</v>
      </c>
      <c r="G9" s="63">
        <f t="shared" si="3"/>
        <v>614</v>
      </c>
      <c r="H9" s="63">
        <f t="shared" si="3"/>
        <v>614</v>
      </c>
      <c r="I9" s="63">
        <f t="shared" si="3"/>
        <v>675</v>
      </c>
      <c r="J9" s="63">
        <v>643</v>
      </c>
      <c r="K9" s="63">
        <f t="shared" ref="K9:N9" si="4">K50+K91</f>
        <v>625</v>
      </c>
      <c r="L9" s="63">
        <f t="shared" si="4"/>
        <v>605</v>
      </c>
      <c r="M9" s="63">
        <f t="shared" si="4"/>
        <v>678</v>
      </c>
      <c r="N9" s="63">
        <f t="shared" si="4"/>
        <v>673</v>
      </c>
    </row>
    <row r="10" spans="1:60" ht="21" customHeight="1" x14ac:dyDescent="0.25">
      <c r="A10" s="64">
        <v>2007</v>
      </c>
      <c r="B10" s="63">
        <f t="shared" si="0"/>
        <v>8325</v>
      </c>
      <c r="C10" s="63">
        <f t="shared" ref="C10:I10" si="5">C51+C92</f>
        <v>628</v>
      </c>
      <c r="D10" s="63">
        <f t="shared" si="5"/>
        <v>650</v>
      </c>
      <c r="E10" s="63">
        <f t="shared" si="5"/>
        <v>680</v>
      </c>
      <c r="F10" s="63">
        <f t="shared" si="5"/>
        <v>694</v>
      </c>
      <c r="G10" s="63">
        <f t="shared" si="5"/>
        <v>707</v>
      </c>
      <c r="H10" s="63">
        <f t="shared" si="5"/>
        <v>656</v>
      </c>
      <c r="I10" s="63">
        <f t="shared" si="5"/>
        <v>754</v>
      </c>
      <c r="J10" s="63">
        <f>J51+J92</f>
        <v>692</v>
      </c>
      <c r="K10" s="63">
        <f t="shared" ref="K10:N10" si="6">K51+K92</f>
        <v>694</v>
      </c>
      <c r="L10" s="63">
        <f t="shared" si="6"/>
        <v>697</v>
      </c>
      <c r="M10" s="63">
        <f t="shared" si="6"/>
        <v>757</v>
      </c>
      <c r="N10" s="63">
        <f t="shared" si="6"/>
        <v>716</v>
      </c>
    </row>
    <row r="11" spans="1:60" ht="21" customHeight="1" x14ac:dyDescent="0.25">
      <c r="A11" s="64">
        <v>2008</v>
      </c>
      <c r="B11" s="63">
        <f t="shared" si="0"/>
        <v>8590</v>
      </c>
      <c r="C11" s="63">
        <f t="shared" ref="C11:I11" si="7">C52+C93</f>
        <v>750</v>
      </c>
      <c r="D11" s="63">
        <f t="shared" si="7"/>
        <v>606</v>
      </c>
      <c r="E11" s="63">
        <f t="shared" si="7"/>
        <v>713</v>
      </c>
      <c r="F11" s="63">
        <f t="shared" si="7"/>
        <v>718</v>
      </c>
      <c r="G11" s="63">
        <f t="shared" si="7"/>
        <v>706</v>
      </c>
      <c r="H11" s="63">
        <f t="shared" si="7"/>
        <v>714</v>
      </c>
      <c r="I11" s="63">
        <f t="shared" si="7"/>
        <v>760</v>
      </c>
      <c r="J11" s="63">
        <f>J52+J93</f>
        <v>757</v>
      </c>
      <c r="K11" s="63">
        <f t="shared" ref="K11:N11" si="8">K52+K93</f>
        <v>747</v>
      </c>
      <c r="L11" s="63">
        <f t="shared" si="8"/>
        <v>735</v>
      </c>
      <c r="M11" s="63">
        <f t="shared" si="8"/>
        <v>676</v>
      </c>
      <c r="N11" s="63">
        <f t="shared" si="8"/>
        <v>708</v>
      </c>
    </row>
    <row r="12" spans="1:60" ht="21" customHeight="1" x14ac:dyDescent="0.25">
      <c r="A12" s="64">
        <v>2009</v>
      </c>
      <c r="B12" s="63">
        <f t="shared" si="0"/>
        <v>8607</v>
      </c>
      <c r="C12" s="63">
        <v>709</v>
      </c>
      <c r="D12" s="63">
        <v>660</v>
      </c>
      <c r="E12" s="63">
        <v>712</v>
      </c>
      <c r="F12" s="63">
        <v>704</v>
      </c>
      <c r="G12" s="63">
        <v>719</v>
      </c>
      <c r="H12" s="63">
        <v>693</v>
      </c>
      <c r="I12" s="63">
        <v>707</v>
      </c>
      <c r="J12" s="63">
        <v>751</v>
      </c>
      <c r="K12" s="63">
        <v>687</v>
      </c>
      <c r="L12" s="63">
        <v>764</v>
      </c>
      <c r="M12" s="63">
        <v>772</v>
      </c>
      <c r="N12" s="63">
        <v>729</v>
      </c>
    </row>
    <row r="13" spans="1:60" ht="21" customHeight="1" x14ac:dyDescent="0.25">
      <c r="A13" s="64">
        <v>2010</v>
      </c>
      <c r="B13" s="63">
        <f>SUM(C13:N13)</f>
        <v>8808</v>
      </c>
      <c r="C13" s="63">
        <v>680</v>
      </c>
      <c r="D13" s="63">
        <v>665</v>
      </c>
      <c r="E13" s="63">
        <v>780</v>
      </c>
      <c r="F13" s="63">
        <v>726</v>
      </c>
      <c r="G13" s="63">
        <v>777</v>
      </c>
      <c r="H13" s="63">
        <v>666</v>
      </c>
      <c r="I13" s="63">
        <v>763</v>
      </c>
      <c r="J13" s="63">
        <v>811</v>
      </c>
      <c r="K13" s="63">
        <v>752</v>
      </c>
      <c r="L13" s="63">
        <v>786</v>
      </c>
      <c r="M13" s="63">
        <v>744</v>
      </c>
      <c r="N13" s="63">
        <v>658</v>
      </c>
    </row>
    <row r="14" spans="1:60" ht="21" customHeight="1" x14ac:dyDescent="0.25">
      <c r="A14" s="115">
        <v>2011</v>
      </c>
      <c r="B14" s="63">
        <f>SUM(C14:N14)</f>
        <v>8597</v>
      </c>
      <c r="C14" s="116">
        <v>799</v>
      </c>
      <c r="D14" s="116">
        <v>634</v>
      </c>
      <c r="E14" s="116">
        <v>709</v>
      </c>
      <c r="F14" s="116">
        <v>728</v>
      </c>
      <c r="G14" s="116">
        <v>695</v>
      </c>
      <c r="H14" s="116">
        <v>673</v>
      </c>
      <c r="I14" s="116">
        <v>730</v>
      </c>
      <c r="J14" s="116">
        <v>738</v>
      </c>
      <c r="K14" s="116">
        <v>737</v>
      </c>
      <c r="L14" s="116">
        <v>744</v>
      </c>
      <c r="M14" s="116">
        <v>705</v>
      </c>
      <c r="N14" s="116">
        <v>705</v>
      </c>
    </row>
    <row r="15" spans="1:60" ht="21" customHeight="1" x14ac:dyDescent="0.25">
      <c r="A15" s="115">
        <v>2012</v>
      </c>
      <c r="B15" s="116">
        <f>SUM(C15:N15)</f>
        <v>8184</v>
      </c>
      <c r="C15" s="116">
        <v>691</v>
      </c>
      <c r="D15" s="116">
        <v>707</v>
      </c>
      <c r="E15" s="116">
        <v>708</v>
      </c>
      <c r="F15" s="116">
        <v>677</v>
      </c>
      <c r="G15" s="116">
        <v>686</v>
      </c>
      <c r="H15" s="116">
        <v>577</v>
      </c>
      <c r="I15" s="116">
        <v>690</v>
      </c>
      <c r="J15" s="116">
        <v>723</v>
      </c>
      <c r="K15" s="116">
        <v>684</v>
      </c>
      <c r="L15" s="116">
        <v>681</v>
      </c>
      <c r="M15" s="116">
        <v>670</v>
      </c>
      <c r="N15" s="116">
        <v>690</v>
      </c>
    </row>
    <row r="16" spans="1:60" ht="21" customHeight="1" x14ac:dyDescent="0.25">
      <c r="A16" s="115">
        <v>2013</v>
      </c>
      <c r="B16" s="116">
        <f>SUM(C16:N16)</f>
        <v>7748</v>
      </c>
      <c r="C16" s="116">
        <v>691</v>
      </c>
      <c r="D16" s="116">
        <v>612</v>
      </c>
      <c r="E16" s="116">
        <v>640</v>
      </c>
      <c r="F16" s="116">
        <v>665</v>
      </c>
      <c r="G16" s="116">
        <v>642</v>
      </c>
      <c r="H16" s="116">
        <v>597</v>
      </c>
      <c r="I16" s="116">
        <v>639</v>
      </c>
      <c r="J16" s="116">
        <v>656</v>
      </c>
      <c r="K16" s="116">
        <v>649</v>
      </c>
      <c r="L16" s="116">
        <v>673</v>
      </c>
      <c r="M16" s="116">
        <v>645</v>
      </c>
      <c r="N16" s="116">
        <v>639</v>
      </c>
    </row>
    <row r="17" spans="1:14" ht="21" customHeight="1" x14ac:dyDescent="0.25">
      <c r="A17" s="115">
        <v>2014</v>
      </c>
      <c r="B17" s="116">
        <f>SUM(C17:N17)</f>
        <v>7959</v>
      </c>
      <c r="C17" s="116">
        <v>676</v>
      </c>
      <c r="D17" s="116">
        <v>558</v>
      </c>
      <c r="E17" s="116">
        <v>604</v>
      </c>
      <c r="F17" s="116">
        <v>639</v>
      </c>
      <c r="G17" s="116">
        <v>684</v>
      </c>
      <c r="H17" s="116">
        <v>657</v>
      </c>
      <c r="I17" s="116">
        <v>704</v>
      </c>
      <c r="J17" s="116">
        <v>768</v>
      </c>
      <c r="K17" s="116">
        <v>667</v>
      </c>
      <c r="L17" s="116">
        <v>675</v>
      </c>
      <c r="M17" s="116">
        <v>676</v>
      </c>
      <c r="N17" s="116">
        <v>651</v>
      </c>
    </row>
    <row r="18" spans="1:14" ht="21" customHeight="1" x14ac:dyDescent="0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21" customHeight="1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21" customHeight="1" x14ac:dyDescent="0.2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21" customHeigh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21" customHeight="1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21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21" customHeight="1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21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21" customHeigh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21" customHeigh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21" customHeight="1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21" customHeight="1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21" customHeigh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21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21" customHeigh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21" customHeight="1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21" customHeight="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21" customHeigh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21" customHeight="1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21" customHeight="1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21" customHeight="1" x14ac:dyDescent="0.25">
      <c r="A38" s="65"/>
      <c r="B38" s="66"/>
      <c r="C38" s="66"/>
      <c r="D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21" customHeight="1" x14ac:dyDescent="0.25">
      <c r="E39" s="66"/>
    </row>
    <row r="42" spans="1:14" ht="21" customHeight="1" x14ac:dyDescent="0.25">
      <c r="A42" s="59" t="s">
        <v>15</v>
      </c>
      <c r="B42" s="59"/>
      <c r="C42" s="60"/>
      <c r="D42" s="60"/>
      <c r="E42" s="59"/>
      <c r="F42" s="59"/>
      <c r="G42" s="59"/>
      <c r="H42" s="60"/>
      <c r="I42" s="60"/>
      <c r="J42" s="59"/>
      <c r="K42" s="60"/>
      <c r="L42" s="60"/>
      <c r="M42" s="60"/>
      <c r="N42" s="60"/>
    </row>
    <row r="43" spans="1:14" ht="21" customHeight="1" x14ac:dyDescent="0.25">
      <c r="A43" s="59" t="s">
        <v>186</v>
      </c>
      <c r="B43" s="59"/>
      <c r="C43" s="59"/>
      <c r="D43" s="59"/>
      <c r="E43" s="59"/>
      <c r="F43" s="59"/>
      <c r="G43" s="59"/>
      <c r="H43" s="59"/>
      <c r="I43" s="60"/>
      <c r="J43" s="60"/>
      <c r="K43" s="60"/>
      <c r="L43" s="60"/>
      <c r="M43" s="60"/>
      <c r="N43" s="59"/>
    </row>
    <row r="44" spans="1:14" ht="21" customHeight="1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21" customHeight="1" x14ac:dyDescent="0.25">
      <c r="A45" s="189"/>
      <c r="B45" s="222"/>
      <c r="C45" s="222"/>
      <c r="D45" s="222"/>
      <c r="E45" s="222"/>
      <c r="F45" s="222"/>
      <c r="G45" s="222"/>
      <c r="H45" s="222"/>
      <c r="I45" s="189"/>
      <c r="J45" s="222"/>
      <c r="K45" s="222"/>
      <c r="L45" s="222"/>
      <c r="M45" s="222"/>
      <c r="N45" s="222"/>
    </row>
    <row r="46" spans="1:14" ht="21" customHeight="1" x14ac:dyDescent="0.25">
      <c r="A46" s="94" t="s">
        <v>0</v>
      </c>
      <c r="B46" s="95" t="s">
        <v>1</v>
      </c>
      <c r="C46" s="95" t="s">
        <v>2</v>
      </c>
      <c r="D46" s="95" t="s">
        <v>3</v>
      </c>
      <c r="E46" s="95" t="s">
        <v>4</v>
      </c>
      <c r="F46" s="95" t="s">
        <v>5</v>
      </c>
      <c r="G46" s="95" t="s">
        <v>6</v>
      </c>
      <c r="H46" s="95" t="s">
        <v>7</v>
      </c>
      <c r="I46" s="94" t="s">
        <v>8</v>
      </c>
      <c r="J46" s="95" t="s">
        <v>9</v>
      </c>
      <c r="K46" s="95" t="s">
        <v>10</v>
      </c>
      <c r="L46" s="95" t="s">
        <v>11</v>
      </c>
      <c r="M46" s="95" t="s">
        <v>12</v>
      </c>
      <c r="N46" s="95" t="s">
        <v>13</v>
      </c>
    </row>
    <row r="47" spans="1:14" ht="21" customHeight="1" x14ac:dyDescent="0.25">
      <c r="A47" s="94"/>
      <c r="B47" s="95"/>
      <c r="C47" s="95"/>
      <c r="D47" s="95"/>
      <c r="E47" s="95"/>
      <c r="F47" s="95"/>
      <c r="G47" s="95"/>
      <c r="H47" s="95"/>
      <c r="I47" s="94"/>
      <c r="J47" s="95"/>
      <c r="K47" s="95"/>
      <c r="L47" s="95"/>
      <c r="M47" s="95"/>
      <c r="N47" s="95"/>
    </row>
    <row r="48" spans="1:14" ht="21" customHeight="1" x14ac:dyDescent="0.25">
      <c r="A48" s="64">
        <v>2004</v>
      </c>
      <c r="B48" s="63">
        <f t="shared" ref="B48:B57" si="9">SUM(C48:N48)</f>
        <v>182</v>
      </c>
      <c r="C48" s="63">
        <v>22</v>
      </c>
      <c r="D48" s="63">
        <v>14</v>
      </c>
      <c r="E48" s="63">
        <v>19</v>
      </c>
      <c r="F48" s="63">
        <v>12</v>
      </c>
      <c r="G48" s="63">
        <v>15</v>
      </c>
      <c r="H48" s="63">
        <v>20</v>
      </c>
      <c r="I48" s="63">
        <v>12</v>
      </c>
      <c r="J48" s="63">
        <v>16</v>
      </c>
      <c r="K48" s="63">
        <v>12</v>
      </c>
      <c r="L48" s="63">
        <v>7</v>
      </c>
      <c r="M48" s="63">
        <v>15</v>
      </c>
      <c r="N48" s="63">
        <v>18</v>
      </c>
    </row>
    <row r="49" spans="1:14" ht="21" customHeight="1" x14ac:dyDescent="0.25">
      <c r="A49" s="64">
        <v>2005</v>
      </c>
      <c r="B49" s="63">
        <f t="shared" si="9"/>
        <v>172</v>
      </c>
      <c r="C49" s="63">
        <v>12</v>
      </c>
      <c r="D49" s="63">
        <v>12</v>
      </c>
      <c r="E49" s="63">
        <v>17</v>
      </c>
      <c r="F49" s="63">
        <v>15</v>
      </c>
      <c r="G49" s="63">
        <v>15</v>
      </c>
      <c r="H49" s="63">
        <v>9</v>
      </c>
      <c r="I49" s="63">
        <v>22</v>
      </c>
      <c r="J49" s="63">
        <v>16</v>
      </c>
      <c r="K49" s="63">
        <v>12</v>
      </c>
      <c r="L49" s="63">
        <v>13</v>
      </c>
      <c r="M49" s="63">
        <v>11</v>
      </c>
      <c r="N49" s="63">
        <v>18</v>
      </c>
    </row>
    <row r="50" spans="1:14" ht="21" customHeight="1" x14ac:dyDescent="0.25">
      <c r="A50" s="64">
        <v>2006</v>
      </c>
      <c r="B50" s="63">
        <f t="shared" si="9"/>
        <v>182</v>
      </c>
      <c r="C50" s="64">
        <v>16</v>
      </c>
      <c r="D50" s="64">
        <v>9</v>
      </c>
      <c r="E50" s="64">
        <v>11</v>
      </c>
      <c r="F50" s="64">
        <v>13</v>
      </c>
      <c r="G50" s="64">
        <v>23</v>
      </c>
      <c r="H50" s="64">
        <v>13</v>
      </c>
      <c r="I50" s="64">
        <v>16</v>
      </c>
      <c r="J50" s="64">
        <v>11</v>
      </c>
      <c r="K50" s="64">
        <v>21</v>
      </c>
      <c r="L50" s="64">
        <v>14</v>
      </c>
      <c r="M50" s="64">
        <v>17</v>
      </c>
      <c r="N50" s="64">
        <v>18</v>
      </c>
    </row>
    <row r="51" spans="1:14" ht="21" customHeight="1" x14ac:dyDescent="0.25">
      <c r="A51" s="64">
        <v>2007</v>
      </c>
      <c r="B51" s="63">
        <f t="shared" si="9"/>
        <v>209</v>
      </c>
      <c r="C51" s="67">
        <v>16</v>
      </c>
      <c r="D51" s="67">
        <v>23</v>
      </c>
      <c r="E51" s="67">
        <v>15</v>
      </c>
      <c r="F51" s="67">
        <v>12</v>
      </c>
      <c r="G51" s="67">
        <v>17</v>
      </c>
      <c r="H51" s="67">
        <v>15</v>
      </c>
      <c r="I51" s="67">
        <v>18</v>
      </c>
      <c r="J51" s="67">
        <v>23</v>
      </c>
      <c r="K51" s="67">
        <v>22</v>
      </c>
      <c r="L51" s="67">
        <v>18</v>
      </c>
      <c r="M51" s="67">
        <v>18</v>
      </c>
      <c r="N51" s="67">
        <v>12</v>
      </c>
    </row>
    <row r="52" spans="1:14" ht="21" customHeight="1" x14ac:dyDescent="0.25">
      <c r="A52" s="64">
        <v>2008</v>
      </c>
      <c r="B52" s="63">
        <f t="shared" si="9"/>
        <v>212</v>
      </c>
      <c r="C52" s="67">
        <v>15</v>
      </c>
      <c r="D52" s="67">
        <v>17</v>
      </c>
      <c r="E52" s="67">
        <v>18</v>
      </c>
      <c r="F52" s="67">
        <v>21</v>
      </c>
      <c r="G52" s="67">
        <v>21</v>
      </c>
      <c r="H52" s="67">
        <v>17</v>
      </c>
      <c r="I52" s="67">
        <v>18</v>
      </c>
      <c r="J52" s="67">
        <v>17</v>
      </c>
      <c r="K52" s="67">
        <v>17</v>
      </c>
      <c r="L52" s="67">
        <v>14</v>
      </c>
      <c r="M52" s="67">
        <v>16</v>
      </c>
      <c r="N52" s="67">
        <v>21</v>
      </c>
    </row>
    <row r="53" spans="1:14" ht="21" customHeight="1" x14ac:dyDescent="0.25">
      <c r="A53" s="64">
        <v>2009</v>
      </c>
      <c r="B53" s="63">
        <f t="shared" si="9"/>
        <v>173</v>
      </c>
      <c r="C53" s="67">
        <v>13</v>
      </c>
      <c r="D53" s="67">
        <v>11</v>
      </c>
      <c r="E53" s="67">
        <v>11</v>
      </c>
      <c r="F53" s="67">
        <v>13</v>
      </c>
      <c r="G53" s="67">
        <v>16</v>
      </c>
      <c r="H53" s="67">
        <v>10</v>
      </c>
      <c r="I53" s="67">
        <v>16</v>
      </c>
      <c r="J53" s="67">
        <v>13</v>
      </c>
      <c r="K53" s="67">
        <v>18</v>
      </c>
      <c r="L53" s="67">
        <v>13</v>
      </c>
      <c r="M53" s="67">
        <v>16</v>
      </c>
      <c r="N53" s="67">
        <v>23</v>
      </c>
    </row>
    <row r="54" spans="1:14" ht="21" customHeight="1" x14ac:dyDescent="0.25">
      <c r="A54" s="64">
        <v>2010</v>
      </c>
      <c r="B54" s="63">
        <f t="shared" si="9"/>
        <v>188</v>
      </c>
      <c r="C54" s="67">
        <v>17</v>
      </c>
      <c r="D54" s="67">
        <v>7</v>
      </c>
      <c r="E54" s="67">
        <v>22</v>
      </c>
      <c r="F54" s="67">
        <v>18</v>
      </c>
      <c r="G54" s="67">
        <v>18</v>
      </c>
      <c r="H54" s="67">
        <v>15</v>
      </c>
      <c r="I54" s="67">
        <v>16</v>
      </c>
      <c r="J54" s="67">
        <v>20</v>
      </c>
      <c r="K54" s="67">
        <v>14</v>
      </c>
      <c r="L54" s="67">
        <v>13</v>
      </c>
      <c r="M54" s="67">
        <v>14</v>
      </c>
      <c r="N54" s="67">
        <v>14</v>
      </c>
    </row>
    <row r="55" spans="1:14" ht="21" customHeight="1" x14ac:dyDescent="0.25">
      <c r="A55" s="115">
        <v>2011</v>
      </c>
      <c r="B55" s="115">
        <f t="shared" si="9"/>
        <v>192</v>
      </c>
      <c r="C55" s="115">
        <v>20</v>
      </c>
      <c r="D55" s="115">
        <v>15</v>
      </c>
      <c r="E55" s="115">
        <v>17</v>
      </c>
      <c r="F55" s="115">
        <v>16</v>
      </c>
      <c r="G55" s="115">
        <v>15</v>
      </c>
      <c r="H55" s="115">
        <v>15</v>
      </c>
      <c r="I55" s="115">
        <v>19</v>
      </c>
      <c r="J55" s="115">
        <v>19</v>
      </c>
      <c r="K55" s="115">
        <v>15</v>
      </c>
      <c r="L55" s="115">
        <v>19</v>
      </c>
      <c r="M55" s="115">
        <v>11</v>
      </c>
      <c r="N55" s="115">
        <v>11</v>
      </c>
    </row>
    <row r="56" spans="1:14" ht="21" customHeight="1" x14ac:dyDescent="0.25">
      <c r="A56" s="115">
        <v>2012</v>
      </c>
      <c r="B56" s="115">
        <f t="shared" si="9"/>
        <v>162</v>
      </c>
      <c r="C56" s="115">
        <v>16</v>
      </c>
      <c r="D56" s="115">
        <v>16</v>
      </c>
      <c r="E56" s="115">
        <v>14</v>
      </c>
      <c r="F56" s="115">
        <v>15</v>
      </c>
      <c r="G56" s="115">
        <v>9</v>
      </c>
      <c r="H56" s="115">
        <v>10</v>
      </c>
      <c r="I56" s="115">
        <v>9</v>
      </c>
      <c r="J56" s="115">
        <v>15</v>
      </c>
      <c r="K56" s="115">
        <v>10</v>
      </c>
      <c r="L56" s="115">
        <v>15</v>
      </c>
      <c r="M56" s="115">
        <v>14</v>
      </c>
      <c r="N56" s="115">
        <v>19</v>
      </c>
    </row>
    <row r="57" spans="1:14" ht="21" customHeight="1" x14ac:dyDescent="0.25">
      <c r="A57" s="115">
        <v>2013</v>
      </c>
      <c r="B57" s="115">
        <f t="shared" si="9"/>
        <v>150</v>
      </c>
      <c r="C57" s="115">
        <v>16</v>
      </c>
      <c r="D57" s="115">
        <v>19</v>
      </c>
      <c r="E57" s="115">
        <v>12</v>
      </c>
      <c r="F57" s="115">
        <v>10</v>
      </c>
      <c r="G57" s="115">
        <v>13</v>
      </c>
      <c r="H57" s="115">
        <v>16</v>
      </c>
      <c r="I57" s="115">
        <v>11</v>
      </c>
      <c r="J57" s="115">
        <v>9</v>
      </c>
      <c r="K57" s="115">
        <v>7</v>
      </c>
      <c r="L57" s="115">
        <v>9</v>
      </c>
      <c r="M57" s="115">
        <v>16</v>
      </c>
      <c r="N57" s="115">
        <v>12</v>
      </c>
    </row>
    <row r="58" spans="1:14" ht="21" customHeight="1" x14ac:dyDescent="0.25">
      <c r="A58" s="115">
        <v>2014</v>
      </c>
      <c r="B58" s="115">
        <f t="shared" ref="B58" si="10">SUM(C58:N58)</f>
        <v>150</v>
      </c>
      <c r="C58" s="115">
        <v>15</v>
      </c>
      <c r="D58" s="115">
        <v>17</v>
      </c>
      <c r="E58" s="115">
        <v>11</v>
      </c>
      <c r="F58" s="115">
        <v>13</v>
      </c>
      <c r="G58" s="115">
        <v>18</v>
      </c>
      <c r="H58" s="115">
        <v>11</v>
      </c>
      <c r="I58" s="115">
        <v>12</v>
      </c>
      <c r="J58" s="115">
        <v>9</v>
      </c>
      <c r="K58" s="115">
        <v>16</v>
      </c>
      <c r="L58" s="115">
        <v>11</v>
      </c>
      <c r="M58" s="115">
        <v>7</v>
      </c>
      <c r="N58" s="115">
        <v>10</v>
      </c>
    </row>
    <row r="67" spans="1:14" ht="21" customHeight="1" x14ac:dyDescent="0.25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</row>
    <row r="68" spans="1:14" ht="21" customHeight="1" x14ac:dyDescent="0.2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</row>
    <row r="69" spans="1:14" ht="21" customHeight="1" x14ac:dyDescent="0.2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</row>
    <row r="83" spans="1:14" ht="21" customHeight="1" x14ac:dyDescent="0.25">
      <c r="A83" s="59" t="s">
        <v>16</v>
      </c>
      <c r="B83" s="59"/>
      <c r="C83" s="60"/>
      <c r="D83" s="60"/>
      <c r="E83" s="59"/>
      <c r="F83" s="59"/>
      <c r="G83" s="60"/>
      <c r="H83" s="60"/>
      <c r="I83" s="59"/>
      <c r="J83" s="59"/>
      <c r="K83" s="60"/>
      <c r="L83" s="60"/>
      <c r="M83" s="60"/>
      <c r="N83" s="60"/>
    </row>
    <row r="84" spans="1:14" ht="21" customHeight="1" x14ac:dyDescent="0.25">
      <c r="A84" s="59" t="s">
        <v>185</v>
      </c>
      <c r="B84" s="59"/>
      <c r="C84" s="59"/>
      <c r="D84" s="59"/>
      <c r="E84" s="59"/>
      <c r="F84" s="59"/>
      <c r="G84" s="60"/>
      <c r="H84" s="60"/>
      <c r="I84" s="60"/>
      <c r="J84" s="60"/>
      <c r="K84" s="60"/>
      <c r="L84" s="60"/>
      <c r="M84" s="60"/>
      <c r="N84" s="60"/>
    </row>
    <row r="86" spans="1:14" ht="21" customHeight="1" x14ac:dyDescent="0.25">
      <c r="A86" s="220"/>
      <c r="B86" s="221"/>
      <c r="C86" s="221"/>
      <c r="D86" s="221"/>
      <c r="E86" s="221"/>
      <c r="F86" s="221"/>
      <c r="G86" s="221"/>
      <c r="H86" s="221"/>
      <c r="I86" s="220"/>
      <c r="J86" s="221"/>
      <c r="K86" s="221"/>
      <c r="L86" s="221"/>
      <c r="M86" s="221"/>
      <c r="N86" s="220"/>
    </row>
    <row r="87" spans="1:14" ht="21" customHeight="1" x14ac:dyDescent="0.25">
      <c r="A87" s="94" t="s">
        <v>0</v>
      </c>
      <c r="B87" s="95" t="s">
        <v>1</v>
      </c>
      <c r="C87" s="95" t="s">
        <v>2</v>
      </c>
      <c r="D87" s="95" t="s">
        <v>3</v>
      </c>
      <c r="E87" s="95" t="s">
        <v>4</v>
      </c>
      <c r="F87" s="95" t="s">
        <v>5</v>
      </c>
      <c r="G87" s="95" t="s">
        <v>6</v>
      </c>
      <c r="H87" s="95" t="s">
        <v>7</v>
      </c>
      <c r="I87" s="94" t="s">
        <v>8</v>
      </c>
      <c r="J87" s="95" t="s">
        <v>9</v>
      </c>
      <c r="K87" s="95" t="s">
        <v>10</v>
      </c>
      <c r="L87" s="95" t="s">
        <v>11</v>
      </c>
      <c r="M87" s="95" t="s">
        <v>12</v>
      </c>
      <c r="N87" s="94" t="s">
        <v>13</v>
      </c>
    </row>
    <row r="88" spans="1:14" ht="21" customHeight="1" x14ac:dyDescent="0.25">
      <c r="A88" s="98"/>
      <c r="B88" s="99"/>
      <c r="C88" s="99"/>
      <c r="D88" s="99"/>
      <c r="E88" s="99"/>
      <c r="F88" s="99"/>
      <c r="G88" s="99"/>
      <c r="H88" s="99"/>
      <c r="I88" s="98"/>
      <c r="J88" s="99"/>
      <c r="K88" s="99"/>
      <c r="L88" s="99"/>
      <c r="M88" s="99"/>
      <c r="N88" s="98"/>
    </row>
    <row r="89" spans="1:14" ht="21" customHeight="1" x14ac:dyDescent="0.25">
      <c r="A89" s="64">
        <v>2004</v>
      </c>
      <c r="B89" s="63">
        <f t="shared" ref="B89:B99" si="11">SUM(C89:N89)</f>
        <v>6663</v>
      </c>
      <c r="C89" s="63">
        <v>620</v>
      </c>
      <c r="D89" s="63">
        <v>483</v>
      </c>
      <c r="E89" s="63">
        <v>575</v>
      </c>
      <c r="F89" s="63">
        <v>601</v>
      </c>
      <c r="G89" s="63">
        <v>582</v>
      </c>
      <c r="H89" s="63">
        <v>556</v>
      </c>
      <c r="I89" s="63">
        <v>571</v>
      </c>
      <c r="J89" s="63">
        <v>519</v>
      </c>
      <c r="K89" s="63">
        <v>533</v>
      </c>
      <c r="L89" s="63">
        <v>575</v>
      </c>
      <c r="M89" s="63">
        <v>550</v>
      </c>
      <c r="N89" s="63">
        <v>498</v>
      </c>
    </row>
    <row r="90" spans="1:14" ht="21" customHeight="1" x14ac:dyDescent="0.25">
      <c r="A90" s="64">
        <v>2005</v>
      </c>
      <c r="B90" s="63">
        <f t="shared" si="11"/>
        <v>6534</v>
      </c>
      <c r="C90" s="63">
        <v>529</v>
      </c>
      <c r="D90" s="63">
        <v>490</v>
      </c>
      <c r="E90" s="63">
        <v>513</v>
      </c>
      <c r="F90" s="63">
        <v>532</v>
      </c>
      <c r="G90" s="63">
        <v>570</v>
      </c>
      <c r="H90" s="63">
        <v>535</v>
      </c>
      <c r="I90" s="63">
        <v>576</v>
      </c>
      <c r="J90" s="63">
        <v>574</v>
      </c>
      <c r="K90" s="63">
        <v>572</v>
      </c>
      <c r="L90" s="63">
        <v>556</v>
      </c>
      <c r="M90" s="63">
        <v>535</v>
      </c>
      <c r="N90" s="63">
        <v>552</v>
      </c>
    </row>
    <row r="91" spans="1:14" ht="21" customHeight="1" x14ac:dyDescent="0.25">
      <c r="A91" s="64">
        <v>2006</v>
      </c>
      <c r="B91" s="63">
        <f t="shared" si="11"/>
        <v>7317</v>
      </c>
      <c r="C91" s="64">
        <v>575</v>
      </c>
      <c r="D91" s="64">
        <v>548</v>
      </c>
      <c r="E91" s="64">
        <v>603</v>
      </c>
      <c r="F91" s="64">
        <v>597</v>
      </c>
      <c r="G91" s="64">
        <v>591</v>
      </c>
      <c r="H91" s="64">
        <v>601</v>
      </c>
      <c r="I91" s="64">
        <v>659</v>
      </c>
      <c r="J91" s="64">
        <v>632</v>
      </c>
      <c r="K91" s="64">
        <v>604</v>
      </c>
      <c r="L91" s="64">
        <v>591</v>
      </c>
      <c r="M91" s="64">
        <v>661</v>
      </c>
      <c r="N91" s="64">
        <v>655</v>
      </c>
    </row>
    <row r="92" spans="1:14" ht="21" customHeight="1" x14ac:dyDescent="0.25">
      <c r="A92" s="64">
        <v>2007</v>
      </c>
      <c r="B92" s="63">
        <f t="shared" si="11"/>
        <v>8116</v>
      </c>
      <c r="C92" s="67">
        <v>612</v>
      </c>
      <c r="D92" s="67">
        <v>627</v>
      </c>
      <c r="E92" s="67">
        <v>665</v>
      </c>
      <c r="F92" s="67">
        <v>682</v>
      </c>
      <c r="G92" s="67">
        <v>690</v>
      </c>
      <c r="H92" s="67">
        <v>641</v>
      </c>
      <c r="I92" s="67">
        <v>736</v>
      </c>
      <c r="J92" s="67">
        <v>669</v>
      </c>
      <c r="K92" s="67">
        <v>672</v>
      </c>
      <c r="L92" s="67">
        <v>679</v>
      </c>
      <c r="M92" s="67">
        <v>739</v>
      </c>
      <c r="N92" s="67">
        <v>704</v>
      </c>
    </row>
    <row r="93" spans="1:14" ht="21" customHeight="1" x14ac:dyDescent="0.25">
      <c r="A93" s="64">
        <v>2008</v>
      </c>
      <c r="B93" s="63">
        <f t="shared" si="11"/>
        <v>8378</v>
      </c>
      <c r="C93" s="67">
        <v>735</v>
      </c>
      <c r="D93" s="67">
        <v>589</v>
      </c>
      <c r="E93" s="67">
        <v>695</v>
      </c>
      <c r="F93" s="67">
        <v>697</v>
      </c>
      <c r="G93" s="67">
        <v>685</v>
      </c>
      <c r="H93" s="67">
        <v>697</v>
      </c>
      <c r="I93" s="67">
        <v>742</v>
      </c>
      <c r="J93" s="67">
        <v>740</v>
      </c>
      <c r="K93" s="67">
        <v>730</v>
      </c>
      <c r="L93" s="67">
        <v>721</v>
      </c>
      <c r="M93" s="67">
        <v>660</v>
      </c>
      <c r="N93" s="67">
        <v>687</v>
      </c>
    </row>
    <row r="94" spans="1:14" ht="21" customHeight="1" x14ac:dyDescent="0.25">
      <c r="A94" s="64">
        <v>2009</v>
      </c>
      <c r="B94" s="63">
        <f t="shared" si="11"/>
        <v>8434</v>
      </c>
      <c r="C94" s="67">
        <v>696</v>
      </c>
      <c r="D94" s="67">
        <v>649</v>
      </c>
      <c r="E94" s="67">
        <v>701</v>
      </c>
      <c r="F94" s="67">
        <v>691</v>
      </c>
      <c r="G94" s="67">
        <v>703</v>
      </c>
      <c r="H94" s="67">
        <v>683</v>
      </c>
      <c r="I94" s="67">
        <v>691</v>
      </c>
      <c r="J94" s="67">
        <v>738</v>
      </c>
      <c r="K94" s="67">
        <v>669</v>
      </c>
      <c r="L94" s="67">
        <v>751</v>
      </c>
      <c r="M94" s="67">
        <v>756</v>
      </c>
      <c r="N94" s="67">
        <v>706</v>
      </c>
    </row>
    <row r="95" spans="1:14" ht="21" customHeight="1" x14ac:dyDescent="0.25">
      <c r="A95" s="64">
        <v>2010</v>
      </c>
      <c r="B95" s="63">
        <f t="shared" si="11"/>
        <v>8620</v>
      </c>
      <c r="C95" s="67">
        <v>663</v>
      </c>
      <c r="D95" s="67">
        <v>658</v>
      </c>
      <c r="E95" s="67">
        <v>758</v>
      </c>
      <c r="F95" s="67">
        <v>708</v>
      </c>
      <c r="G95" s="67">
        <v>759</v>
      </c>
      <c r="H95" s="67">
        <v>651</v>
      </c>
      <c r="I95" s="67">
        <v>747</v>
      </c>
      <c r="J95" s="67">
        <v>791</v>
      </c>
      <c r="K95" s="67">
        <v>738</v>
      </c>
      <c r="L95" s="67">
        <v>773</v>
      </c>
      <c r="M95" s="67">
        <v>730</v>
      </c>
      <c r="N95" s="67">
        <v>644</v>
      </c>
    </row>
    <row r="96" spans="1:14" ht="21" customHeight="1" x14ac:dyDescent="0.25">
      <c r="A96" s="64">
        <v>2011</v>
      </c>
      <c r="B96" s="63">
        <f t="shared" si="11"/>
        <v>8405</v>
      </c>
      <c r="C96" s="67">
        <v>779</v>
      </c>
      <c r="D96" s="67">
        <v>619</v>
      </c>
      <c r="E96" s="67">
        <v>692</v>
      </c>
      <c r="F96" s="67">
        <v>712</v>
      </c>
      <c r="G96" s="67">
        <v>680</v>
      </c>
      <c r="H96" s="67">
        <v>658</v>
      </c>
      <c r="I96" s="67">
        <v>711</v>
      </c>
      <c r="J96" s="67">
        <v>719</v>
      </c>
      <c r="K96" s="67">
        <v>722</v>
      </c>
      <c r="L96" s="67">
        <v>725</v>
      </c>
      <c r="M96" s="67">
        <v>694</v>
      </c>
      <c r="N96" s="67">
        <v>694</v>
      </c>
    </row>
    <row r="97" spans="1:14" ht="21" customHeight="1" x14ac:dyDescent="0.25">
      <c r="A97" s="115">
        <v>2012</v>
      </c>
      <c r="B97" s="63">
        <f t="shared" si="11"/>
        <v>8022</v>
      </c>
      <c r="C97" s="115">
        <v>675</v>
      </c>
      <c r="D97" s="115">
        <v>691</v>
      </c>
      <c r="E97" s="115">
        <v>694</v>
      </c>
      <c r="F97" s="115">
        <v>662</v>
      </c>
      <c r="G97" s="115">
        <v>677</v>
      </c>
      <c r="H97" s="115">
        <v>567</v>
      </c>
      <c r="I97" s="115">
        <v>681</v>
      </c>
      <c r="J97" s="115">
        <v>708</v>
      </c>
      <c r="K97" s="115">
        <v>674</v>
      </c>
      <c r="L97" s="115">
        <v>666</v>
      </c>
      <c r="M97" s="115">
        <v>656</v>
      </c>
      <c r="N97" s="115">
        <v>671</v>
      </c>
    </row>
    <row r="98" spans="1:14" ht="21" customHeight="1" x14ac:dyDescent="0.25">
      <c r="A98" s="115">
        <v>2013</v>
      </c>
      <c r="B98" s="117">
        <f t="shared" si="11"/>
        <v>7598</v>
      </c>
      <c r="C98" s="115">
        <v>675</v>
      </c>
      <c r="D98" s="115">
        <v>593</v>
      </c>
      <c r="E98" s="115">
        <v>628</v>
      </c>
      <c r="F98" s="115">
        <v>655</v>
      </c>
      <c r="G98" s="115">
        <v>629</v>
      </c>
      <c r="H98" s="115">
        <v>581</v>
      </c>
      <c r="I98" s="115">
        <v>628</v>
      </c>
      <c r="J98" s="115">
        <v>647</v>
      </c>
      <c r="K98" s="115">
        <v>642</v>
      </c>
      <c r="L98" s="115">
        <v>664</v>
      </c>
      <c r="M98" s="115">
        <v>629</v>
      </c>
      <c r="N98" s="115">
        <v>627</v>
      </c>
    </row>
    <row r="99" spans="1:14" ht="21" customHeight="1" x14ac:dyDescent="0.25">
      <c r="A99" s="115">
        <v>2014</v>
      </c>
      <c r="B99" s="117">
        <f t="shared" si="11"/>
        <v>7809</v>
      </c>
      <c r="C99" s="115">
        <v>661</v>
      </c>
      <c r="D99" s="115">
        <v>541</v>
      </c>
      <c r="E99" s="115">
        <v>593</v>
      </c>
      <c r="F99" s="115">
        <v>626</v>
      </c>
      <c r="G99" s="115">
        <v>666</v>
      </c>
      <c r="H99" s="115">
        <v>646</v>
      </c>
      <c r="I99" s="115">
        <v>692</v>
      </c>
      <c r="J99" s="115">
        <v>759</v>
      </c>
      <c r="K99" s="115">
        <v>651</v>
      </c>
      <c r="L99" s="115">
        <v>664</v>
      </c>
      <c r="M99" s="115">
        <v>669</v>
      </c>
      <c r="N99" s="115">
        <v>641</v>
      </c>
    </row>
    <row r="100" spans="1:14" ht="21" customHeight="1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21" customHeight="1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21" customHeight="1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21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21" customHeight="1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21" customHeight="1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4" ht="21" customHeigh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21" customHeight="1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ht="21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ht="21" customHeight="1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21" customHeight="1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ht="21" customHeight="1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ht="21" customHeight="1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1:14" ht="21" customHeight="1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21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21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21" customHeight="1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21" customHeight="1" x14ac:dyDescent="0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21" customHeight="1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21" customHeight="1" x14ac:dyDescent="0.25">
      <c r="A119" s="68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1:14" ht="21" customHeight="1" x14ac:dyDescent="0.25">
      <c r="A120" s="68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1:14" ht="21" customHeight="1" x14ac:dyDescent="0.25">
      <c r="A121" s="68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spans="1:14" ht="21" customHeight="1" x14ac:dyDescent="0.25">
      <c r="A122" s="68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8" spans="1:14" ht="21" customHeight="1" x14ac:dyDescent="0.25"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3:14" ht="21" customHeight="1" x14ac:dyDescent="0.25"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3:14" ht="21" customHeight="1" x14ac:dyDescent="0.25"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3:14" ht="21" customHeight="1" x14ac:dyDescent="0.25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3:14" ht="21" customHeight="1" x14ac:dyDescent="0.25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3:14" ht="21" customHeight="1" x14ac:dyDescent="0.25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77" orientation="portrait" horizontalDpi="4294967295" verticalDpi="4294967295" r:id="rId1"/>
  <headerFooter alignWithMargins="0">
    <oddHeader>&amp;C&amp;"Arial,Bold"&amp;16Road Traffic Accident Statistics In Singapore - 2014</oddHeader>
  </headerFooter>
  <rowBreaks count="2" manualBreakCount="2">
    <brk id="41" max="13" man="1"/>
    <brk id="82" max="13" man="1"/>
  </rowBreaks>
  <drawing r:id="rId2"/>
  <legacyDrawing r:id="rId3"/>
  <oleObjects>
    <mc:AlternateContent xmlns:mc="http://schemas.openxmlformats.org/markup-compatibility/2006">
      <mc:Choice Requires="x14">
        <oleObject progId="MSGraph.Chart.8" shapeId="1051" r:id="rId4">
          <objectPr defaultSize="0" autoPict="0" r:id="rId5">
            <anchor moveWithCells="1" sizeWithCells="1">
              <from>
                <xdr:col>0</xdr:col>
                <xdr:colOff>76200</xdr:colOff>
                <xdr:row>58</xdr:row>
                <xdr:rowOff>257175</xdr:rowOff>
              </from>
              <to>
                <xdr:col>13</xdr:col>
                <xdr:colOff>323850</xdr:colOff>
                <xdr:row>81</xdr:row>
                <xdr:rowOff>9525</xdr:rowOff>
              </to>
            </anchor>
          </objectPr>
        </oleObject>
      </mc:Choice>
      <mc:Fallback>
        <oleObject progId="MSGraph.Chart.8" shapeId="1051" r:id="rId4"/>
      </mc:Fallback>
    </mc:AlternateContent>
    <mc:AlternateContent xmlns:mc="http://schemas.openxmlformats.org/markup-compatibility/2006">
      <mc:Choice Requires="x14">
        <oleObject progId="MSGraph.Chart.8" shapeId="1047" r:id="rId6">
          <objectPr defaultSize="0" autoPict="0" r:id="rId7">
            <anchor moveWithCells="1" sizeWithCells="1">
              <from>
                <xdr:col>0</xdr:col>
                <xdr:colOff>180975</xdr:colOff>
                <xdr:row>17</xdr:row>
                <xdr:rowOff>104775</xdr:rowOff>
              </from>
              <to>
                <xdr:col>13</xdr:col>
                <xdr:colOff>352425</xdr:colOff>
                <xdr:row>41</xdr:row>
                <xdr:rowOff>200025</xdr:rowOff>
              </to>
            </anchor>
          </objectPr>
        </oleObject>
      </mc:Choice>
      <mc:Fallback>
        <oleObject progId="MSGraph.Chart.8" shapeId="1047" r:id="rId6"/>
      </mc:Fallback>
    </mc:AlternateContent>
    <mc:AlternateContent xmlns:mc="http://schemas.openxmlformats.org/markup-compatibility/2006">
      <mc:Choice Requires="x14">
        <oleObject progId="MSGraph.Chart.8" shapeId="1149" r:id="rId8">
          <objectPr defaultSize="0" r:id="rId9">
            <anchor moveWithCells="1" sizeWithCells="1">
              <from>
                <xdr:col>0</xdr:col>
                <xdr:colOff>123825</xdr:colOff>
                <xdr:row>99</xdr:row>
                <xdr:rowOff>219075</xdr:rowOff>
              </from>
              <to>
                <xdr:col>13</xdr:col>
                <xdr:colOff>304800</xdr:colOff>
                <xdr:row>124</xdr:row>
                <xdr:rowOff>228600</xdr:rowOff>
              </to>
            </anchor>
          </objectPr>
        </oleObject>
      </mc:Choice>
      <mc:Fallback>
        <oleObject progId="MSGraph.Chart.8" shapeId="114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L163"/>
  <sheetViews>
    <sheetView zoomScale="90" zoomScaleNormal="90" zoomScaleSheetLayoutView="75" workbookViewId="0">
      <selection activeCell="O15" sqref="O15"/>
    </sheetView>
  </sheetViews>
  <sheetFormatPr defaultColWidth="9.77734375" defaultRowHeight="20.100000000000001" customHeight="1" x14ac:dyDescent="0.25"/>
  <cols>
    <col min="1" max="1" width="7" style="29" customWidth="1"/>
    <col min="2" max="2" width="13" style="29" bestFit="1" customWidth="1"/>
    <col min="3" max="3" width="10" style="29" bestFit="1" customWidth="1"/>
    <col min="4" max="4" width="8.5546875" style="29" bestFit="1" customWidth="1"/>
    <col min="5" max="5" width="8" style="29" customWidth="1"/>
    <col min="6" max="7" width="9" style="29" customWidth="1"/>
    <col min="8" max="8" width="13" style="29" bestFit="1" customWidth="1"/>
    <col min="9" max="9" width="9.21875" style="29" customWidth="1"/>
    <col min="10" max="10" width="9.21875" style="79" customWidth="1"/>
    <col min="11" max="37" width="9.77734375" style="10"/>
    <col min="38" max="38" width="9.77734375" style="10" customWidth="1"/>
    <col min="39" max="39" width="10.77734375" style="10" customWidth="1"/>
    <col min="40" max="40" width="9.77734375" style="10" customWidth="1"/>
    <col min="41" max="41" width="8.77734375" style="10" customWidth="1"/>
    <col min="42" max="42" width="9.77734375" style="10" customWidth="1"/>
    <col min="43" max="45" width="8.77734375" style="10" customWidth="1"/>
    <col min="46" max="47" width="9.77734375" style="10" customWidth="1"/>
    <col min="48" max="48" width="11.77734375" style="10" customWidth="1"/>
    <col min="49" max="16384" width="9.77734375" style="10"/>
  </cols>
  <sheetData>
    <row r="1" spans="1:12" ht="20.100000000000001" customHeight="1" x14ac:dyDescent="0.25">
      <c r="A1" s="244" t="s">
        <v>17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2" ht="20.100000000000001" customHeight="1" x14ac:dyDescent="0.25">
      <c r="A2" s="70" t="s">
        <v>188</v>
      </c>
      <c r="B2" s="70"/>
      <c r="C2" s="70"/>
      <c r="D2" s="70"/>
      <c r="E2" s="70"/>
      <c r="F2" s="70"/>
      <c r="G2" s="71"/>
      <c r="H2" s="71"/>
      <c r="I2" s="71"/>
    </row>
    <row r="3" spans="1:12" ht="20.100000000000001" customHeight="1" x14ac:dyDescent="0.25">
      <c r="F3" s="72"/>
      <c r="G3" s="72"/>
      <c r="H3" s="72"/>
    </row>
    <row r="4" spans="1:12" s="25" customFormat="1" ht="15.75" x14ac:dyDescent="0.25">
      <c r="A4" s="187"/>
      <c r="B4" s="187"/>
      <c r="C4" s="193"/>
      <c r="D4" s="246" t="s">
        <v>105</v>
      </c>
      <c r="E4" s="247"/>
      <c r="F4" s="252" t="s">
        <v>85</v>
      </c>
      <c r="G4" s="253"/>
      <c r="H4" s="196"/>
      <c r="I4" s="252" t="s">
        <v>86</v>
      </c>
      <c r="J4" s="253"/>
    </row>
    <row r="5" spans="1:12" s="25" customFormat="1" ht="15.75" x14ac:dyDescent="0.25">
      <c r="A5" s="188"/>
      <c r="B5" s="188"/>
      <c r="C5" s="194"/>
      <c r="D5" s="248"/>
      <c r="E5" s="249"/>
      <c r="F5" s="254"/>
      <c r="G5" s="255"/>
      <c r="H5" s="197"/>
      <c r="I5" s="254"/>
      <c r="J5" s="255"/>
    </row>
    <row r="6" spans="1:12" s="25" customFormat="1" ht="15.75" x14ac:dyDescent="0.25">
      <c r="A6" s="188" t="s">
        <v>18</v>
      </c>
      <c r="B6" s="188"/>
      <c r="C6" s="194"/>
      <c r="D6" s="250"/>
      <c r="E6" s="251"/>
      <c r="F6" s="256"/>
      <c r="G6" s="257"/>
      <c r="H6" s="197" t="s">
        <v>47</v>
      </c>
      <c r="I6" s="256"/>
      <c r="J6" s="257"/>
    </row>
    <row r="7" spans="1:12" s="25" customFormat="1" ht="15.75" x14ac:dyDescent="0.25">
      <c r="A7" s="188"/>
      <c r="B7" s="188" t="s">
        <v>91</v>
      </c>
      <c r="C7" s="194" t="s">
        <v>1</v>
      </c>
      <c r="D7" s="187"/>
      <c r="E7" s="187"/>
      <c r="F7" s="188"/>
      <c r="G7" s="188"/>
      <c r="H7" s="197" t="s">
        <v>22</v>
      </c>
      <c r="I7" s="194"/>
      <c r="J7" s="199"/>
    </row>
    <row r="8" spans="1:12" s="25" customFormat="1" ht="15.75" x14ac:dyDescent="0.25">
      <c r="A8" s="188" t="s">
        <v>0</v>
      </c>
      <c r="B8" s="188" t="s">
        <v>106</v>
      </c>
      <c r="C8" s="194" t="s">
        <v>88</v>
      </c>
      <c r="D8" s="195" t="s">
        <v>92</v>
      </c>
      <c r="E8" s="195" t="s">
        <v>19</v>
      </c>
      <c r="F8" s="195" t="s">
        <v>92</v>
      </c>
      <c r="G8" s="195" t="s">
        <v>19</v>
      </c>
      <c r="H8" s="197" t="s">
        <v>118</v>
      </c>
      <c r="I8" s="198" t="s">
        <v>92</v>
      </c>
      <c r="J8" s="200" t="s">
        <v>19</v>
      </c>
    </row>
    <row r="9" spans="1:12" s="32" customFormat="1" ht="26.25" customHeight="1" x14ac:dyDescent="0.25">
      <c r="A9" s="64">
        <v>2004</v>
      </c>
      <c r="B9" s="63">
        <v>4166700</v>
      </c>
      <c r="C9" s="63">
        <v>8632</v>
      </c>
      <c r="D9" s="63">
        <v>193</v>
      </c>
      <c r="E9" s="63">
        <v>8439</v>
      </c>
      <c r="F9" s="73">
        <f>D9/B9*100000</f>
        <v>4.6319629442964452</v>
      </c>
      <c r="G9" s="73">
        <f>E9/B9*100000</f>
        <v>202.53437972496221</v>
      </c>
      <c r="H9" s="63">
        <v>716907</v>
      </c>
      <c r="I9" s="73">
        <f>D9/H9*10000</f>
        <v>2.6921204563492895</v>
      </c>
      <c r="J9" s="73">
        <f>E9/H9*10000</f>
        <v>117.71401311467177</v>
      </c>
      <c r="L9" s="243"/>
    </row>
    <row r="10" spans="1:12" s="32" customFormat="1" ht="26.25" customHeight="1" x14ac:dyDescent="0.25">
      <c r="A10" s="64">
        <v>2005</v>
      </c>
      <c r="B10" s="63">
        <v>4265800</v>
      </c>
      <c r="C10" s="63">
        <v>8399</v>
      </c>
      <c r="D10" s="63">
        <v>173</v>
      </c>
      <c r="E10" s="63">
        <v>8226</v>
      </c>
      <c r="F10" s="73">
        <f t="shared" ref="F10:F19" si="0">D10/B10*100000</f>
        <v>4.0555112757278824</v>
      </c>
      <c r="G10" s="73">
        <f t="shared" ref="G10:G19" si="1">E10/B10*100000</f>
        <v>192.83604482160439</v>
      </c>
      <c r="H10" s="63">
        <v>742156</v>
      </c>
      <c r="I10" s="73">
        <f t="shared" ref="I10:I19" si="2">D10/H10*10000</f>
        <v>2.3310463029336153</v>
      </c>
      <c r="J10" s="73">
        <f t="shared" ref="J10:J19" si="3">E10/H10*10000</f>
        <v>110.83923056608046</v>
      </c>
      <c r="L10" s="243"/>
    </row>
    <row r="11" spans="1:12" s="32" customFormat="1" ht="26.25" customHeight="1" x14ac:dyDescent="0.25">
      <c r="A11" s="64">
        <v>2006</v>
      </c>
      <c r="B11" s="63">
        <v>4401400</v>
      </c>
      <c r="C11" s="63">
        <v>9896</v>
      </c>
      <c r="D11" s="63">
        <v>190</v>
      </c>
      <c r="E11" s="63">
        <v>9706</v>
      </c>
      <c r="F11" s="73">
        <f t="shared" si="0"/>
        <v>4.316808288271913</v>
      </c>
      <c r="G11" s="73">
        <f t="shared" si="1"/>
        <v>220.52074339982732</v>
      </c>
      <c r="H11" s="63">
        <v>776571</v>
      </c>
      <c r="I11" s="73">
        <f t="shared" si="2"/>
        <v>2.4466533002133737</v>
      </c>
      <c r="J11" s="73">
        <f t="shared" si="3"/>
        <v>124.9853522730053</v>
      </c>
      <c r="L11" s="243"/>
    </row>
    <row r="12" spans="1:12" s="32" customFormat="1" ht="26.25" customHeight="1" x14ac:dyDescent="0.25">
      <c r="A12" s="64">
        <v>2007</v>
      </c>
      <c r="B12" s="63">
        <v>4588600</v>
      </c>
      <c r="C12" s="63">
        <v>10566</v>
      </c>
      <c r="D12" s="63">
        <v>214</v>
      </c>
      <c r="E12" s="63">
        <v>10352</v>
      </c>
      <c r="F12" s="73">
        <f t="shared" si="0"/>
        <v>4.6637318572113502</v>
      </c>
      <c r="G12" s="73">
        <f t="shared" si="1"/>
        <v>225.60258030771911</v>
      </c>
      <c r="H12" s="63">
        <v>824388</v>
      </c>
      <c r="I12" s="73">
        <f t="shared" si="2"/>
        <v>2.5958650538338746</v>
      </c>
      <c r="J12" s="73">
        <f t="shared" si="3"/>
        <v>125.5719394265807</v>
      </c>
      <c r="L12" s="243"/>
    </row>
    <row r="13" spans="1:12" s="32" customFormat="1" ht="26.25" customHeight="1" x14ac:dyDescent="0.25">
      <c r="A13" s="64">
        <v>2008</v>
      </c>
      <c r="B13" s="63">
        <v>4839400</v>
      </c>
      <c r="C13" s="63">
        <v>10981</v>
      </c>
      <c r="D13" s="63">
        <v>221</v>
      </c>
      <c r="E13" s="63">
        <v>10760</v>
      </c>
      <c r="F13" s="73">
        <f t="shared" si="0"/>
        <v>4.5666818200603378</v>
      </c>
      <c r="G13" s="73">
        <f t="shared" si="1"/>
        <v>222.34161259660291</v>
      </c>
      <c r="H13" s="63">
        <v>874969</v>
      </c>
      <c r="I13" s="73">
        <f t="shared" si="2"/>
        <v>2.5258037713336128</v>
      </c>
      <c r="J13" s="73">
        <f t="shared" si="3"/>
        <v>122.97578542782659</v>
      </c>
      <c r="L13" s="243"/>
    </row>
    <row r="14" spans="1:12" s="32" customFormat="1" ht="26.25" customHeight="1" x14ac:dyDescent="0.25">
      <c r="A14" s="64">
        <v>2009</v>
      </c>
      <c r="B14" s="63">
        <v>4987600</v>
      </c>
      <c r="C14" s="63">
        <v>11069</v>
      </c>
      <c r="D14" s="63">
        <v>183</v>
      </c>
      <c r="E14" s="63">
        <v>10886</v>
      </c>
      <c r="F14" s="73">
        <f t="shared" si="0"/>
        <v>3.669099366428743</v>
      </c>
      <c r="G14" s="73">
        <f t="shared" si="1"/>
        <v>218.26128799422565</v>
      </c>
      <c r="H14" s="63">
        <v>910546</v>
      </c>
      <c r="I14" s="73">
        <f t="shared" si="2"/>
        <v>2.0097831411043483</v>
      </c>
      <c r="J14" s="73">
        <f t="shared" si="3"/>
        <v>119.5546408418685</v>
      </c>
      <c r="L14" s="243"/>
    </row>
    <row r="15" spans="1:12" s="32" customFormat="1" ht="26.25" customHeight="1" x14ac:dyDescent="0.25">
      <c r="A15" s="64">
        <v>2010</v>
      </c>
      <c r="B15" s="63">
        <v>5076700</v>
      </c>
      <c r="C15" s="63">
        <v>11521</v>
      </c>
      <c r="D15" s="63">
        <v>193</v>
      </c>
      <c r="E15" s="63">
        <v>11328</v>
      </c>
      <c r="F15" s="73">
        <f t="shared" si="0"/>
        <v>3.8016821951267556</v>
      </c>
      <c r="G15" s="73">
        <f t="shared" si="1"/>
        <v>223.13707723521185</v>
      </c>
      <c r="H15" s="63">
        <v>937860</v>
      </c>
      <c r="I15" s="73">
        <f t="shared" si="2"/>
        <v>2.0578764421128954</v>
      </c>
      <c r="J15" s="73">
        <f t="shared" si="3"/>
        <v>120.78561832256413</v>
      </c>
      <c r="L15" s="243"/>
    </row>
    <row r="16" spans="1:12" s="25" customFormat="1" ht="25.5" customHeight="1" x14ac:dyDescent="0.25">
      <c r="A16" s="64">
        <v>2011</v>
      </c>
      <c r="B16" s="63">
        <v>5183700</v>
      </c>
      <c r="C16" s="63">
        <v>10806</v>
      </c>
      <c r="D16" s="63">
        <v>195</v>
      </c>
      <c r="E16" s="63">
        <v>10611</v>
      </c>
      <c r="F16" s="73">
        <f t="shared" si="0"/>
        <v>3.7617917703570805</v>
      </c>
      <c r="G16" s="73">
        <f t="shared" si="1"/>
        <v>204.69934602696918</v>
      </c>
      <c r="H16" s="63">
        <v>951307</v>
      </c>
      <c r="I16" s="73">
        <f t="shared" si="2"/>
        <v>2.0498114699040375</v>
      </c>
      <c r="J16" s="73">
        <f t="shared" si="3"/>
        <v>111.54127952385507</v>
      </c>
      <c r="L16" s="243"/>
    </row>
    <row r="17" spans="1:12" s="118" customFormat="1" ht="25.5" customHeight="1" x14ac:dyDescent="0.25">
      <c r="A17" s="64">
        <v>2012</v>
      </c>
      <c r="B17" s="91">
        <v>5312400</v>
      </c>
      <c r="C17" s="91">
        <v>10421</v>
      </c>
      <c r="D17" s="91">
        <v>168</v>
      </c>
      <c r="E17" s="91">
        <v>10253</v>
      </c>
      <c r="F17" s="73">
        <f t="shared" si="0"/>
        <v>3.1624124689405915</v>
      </c>
      <c r="G17" s="73">
        <f t="shared" si="1"/>
        <v>193.00128002409457</v>
      </c>
      <c r="H17" s="91">
        <v>965192</v>
      </c>
      <c r="I17" s="73">
        <f t="shared" si="2"/>
        <v>1.7405863289376622</v>
      </c>
      <c r="J17" s="73">
        <f t="shared" si="3"/>
        <v>106.22756922974911</v>
      </c>
      <c r="L17" s="243"/>
    </row>
    <row r="18" spans="1:12" s="132" customFormat="1" ht="25.5" customHeight="1" x14ac:dyDescent="0.25">
      <c r="A18" s="64">
        <v>2013</v>
      </c>
      <c r="B18" s="91">
        <v>5399200</v>
      </c>
      <c r="C18" s="91">
        <v>9911</v>
      </c>
      <c r="D18" s="91">
        <v>160</v>
      </c>
      <c r="E18" s="91">
        <v>9751</v>
      </c>
      <c r="F18" s="73">
        <f t="shared" si="0"/>
        <v>2.9634019854793303</v>
      </c>
      <c r="G18" s="73">
        <f t="shared" si="1"/>
        <v>180.60082975255594</v>
      </c>
      <c r="H18" s="91">
        <v>970136</v>
      </c>
      <c r="I18" s="73">
        <f t="shared" si="2"/>
        <v>1.6492533005681678</v>
      </c>
      <c r="J18" s="73">
        <f t="shared" si="3"/>
        <v>100.51168083650127</v>
      </c>
      <c r="L18" s="243"/>
    </row>
    <row r="19" spans="1:12" s="132" customFormat="1" ht="25.5" customHeight="1" x14ac:dyDescent="0.25">
      <c r="A19" s="64">
        <v>2014</v>
      </c>
      <c r="B19" s="91">
        <v>5469700</v>
      </c>
      <c r="C19" s="91">
        <v>10013</v>
      </c>
      <c r="D19" s="91">
        <v>155</v>
      </c>
      <c r="E19" s="91">
        <v>9858</v>
      </c>
      <c r="F19" s="73">
        <f t="shared" si="0"/>
        <v>2.8337934438817487</v>
      </c>
      <c r="G19" s="73">
        <f t="shared" si="1"/>
        <v>180.2292630308792</v>
      </c>
      <c r="H19" s="91">
        <v>971871</v>
      </c>
      <c r="I19" s="73">
        <f t="shared" si="2"/>
        <v>1.5948618695279517</v>
      </c>
      <c r="J19" s="73">
        <f t="shared" si="3"/>
        <v>101.43321490197773</v>
      </c>
      <c r="L19" s="243"/>
    </row>
    <row r="20" spans="1:12" s="132" customFormat="1" ht="25.5" customHeight="1" x14ac:dyDescent="0.25">
      <c r="A20" s="89"/>
      <c r="B20" s="131"/>
      <c r="C20" s="131"/>
      <c r="D20" s="131"/>
      <c r="E20" s="131"/>
      <c r="F20" s="201"/>
      <c r="G20" s="201"/>
      <c r="H20" s="131"/>
      <c r="I20" s="202"/>
      <c r="J20" s="201"/>
    </row>
    <row r="21" spans="1:12" s="31" customFormat="1" ht="21.75" customHeight="1" x14ac:dyDescent="0.25">
      <c r="A21" s="258" t="s">
        <v>115</v>
      </c>
      <c r="B21" s="258"/>
      <c r="C21" s="258"/>
      <c r="D21" s="258"/>
      <c r="E21" s="258"/>
      <c r="F21" s="258"/>
      <c r="G21" s="258"/>
      <c r="H21" s="258"/>
      <c r="I21" s="78"/>
      <c r="J21" s="120"/>
    </row>
    <row r="22" spans="1:12" s="31" customFormat="1" ht="20.100000000000001" customHeight="1" x14ac:dyDescent="0.25">
      <c r="A22" s="74" t="s">
        <v>93</v>
      </c>
      <c r="B22" s="74"/>
      <c r="C22" s="74"/>
      <c r="D22" s="74"/>
      <c r="E22" s="74"/>
      <c r="F22" s="74"/>
      <c r="G22" s="75"/>
      <c r="H22" s="74"/>
      <c r="I22" s="74"/>
      <c r="J22" s="121"/>
    </row>
    <row r="23" spans="1:12" s="31" customFormat="1" ht="20.100000000000001" customHeight="1" x14ac:dyDescent="0.25">
      <c r="A23" s="74"/>
      <c r="B23" s="74"/>
      <c r="C23" s="74"/>
      <c r="D23" s="74"/>
      <c r="E23" s="74"/>
      <c r="F23" s="74"/>
      <c r="G23" s="75"/>
      <c r="H23" s="74"/>
      <c r="I23" s="74"/>
      <c r="J23" s="121"/>
    </row>
    <row r="24" spans="1:12" s="31" customFormat="1" ht="20.100000000000001" customHeight="1" x14ac:dyDescent="0.25">
      <c r="A24" s="76" t="s">
        <v>107</v>
      </c>
      <c r="B24" s="76"/>
      <c r="C24" s="76"/>
      <c r="D24" s="76"/>
      <c r="E24" s="74"/>
      <c r="F24" s="74"/>
      <c r="G24" s="75"/>
      <c r="H24" s="74"/>
      <c r="I24" s="74"/>
      <c r="J24" s="121"/>
    </row>
    <row r="25" spans="1:12" s="31" customFormat="1" ht="20.100000000000001" customHeight="1" x14ac:dyDescent="0.25">
      <c r="A25" s="76" t="s">
        <v>94</v>
      </c>
      <c r="B25" s="76"/>
      <c r="C25" s="76"/>
      <c r="D25" s="76"/>
      <c r="E25" s="74"/>
      <c r="F25" s="74"/>
      <c r="G25" s="75"/>
      <c r="H25" s="74"/>
      <c r="I25" s="74"/>
      <c r="J25" s="121"/>
    </row>
    <row r="26" spans="1:12" s="31" customFormat="1" ht="20.100000000000001" customHeight="1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121"/>
    </row>
    <row r="38" spans="1:10" ht="20.100000000000001" customHeight="1" x14ac:dyDescent="0.25">
      <c r="A38" s="244"/>
      <c r="B38" s="245"/>
      <c r="C38" s="245"/>
      <c r="D38" s="245"/>
      <c r="E38" s="245"/>
      <c r="F38" s="245"/>
      <c r="G38" s="245"/>
      <c r="H38" s="245"/>
      <c r="I38" s="245"/>
      <c r="J38" s="245"/>
    </row>
    <row r="158" spans="4:10" ht="20.100000000000001" customHeight="1" x14ac:dyDescent="0.25">
      <c r="D158" s="77"/>
      <c r="E158" s="77"/>
      <c r="F158" s="77"/>
      <c r="G158" s="77"/>
      <c r="H158" s="77"/>
      <c r="I158" s="77"/>
      <c r="J158" s="122"/>
    </row>
    <row r="159" spans="4:10" ht="20.100000000000001" customHeight="1" x14ac:dyDescent="0.25">
      <c r="D159" s="77"/>
      <c r="E159" s="77"/>
      <c r="F159" s="77"/>
      <c r="G159" s="77"/>
      <c r="H159" s="77"/>
      <c r="I159" s="77"/>
      <c r="J159" s="122"/>
    </row>
    <row r="160" spans="4:10" ht="20.100000000000001" customHeight="1" x14ac:dyDescent="0.25">
      <c r="D160" s="77"/>
      <c r="E160" s="77"/>
      <c r="F160" s="77"/>
      <c r="G160" s="77"/>
      <c r="H160" s="77"/>
      <c r="I160" s="77"/>
      <c r="J160" s="122"/>
    </row>
    <row r="161" spans="5:10" ht="20.100000000000001" customHeight="1" x14ac:dyDescent="0.25">
      <c r="E161" s="77"/>
      <c r="F161" s="77"/>
      <c r="G161" s="77"/>
      <c r="H161" s="77"/>
      <c r="I161" s="77"/>
      <c r="J161" s="122"/>
    </row>
    <row r="162" spans="5:10" ht="20.100000000000001" customHeight="1" x14ac:dyDescent="0.25">
      <c r="E162" s="77"/>
      <c r="F162" s="77"/>
      <c r="G162" s="77"/>
      <c r="H162" s="77"/>
      <c r="I162" s="77"/>
      <c r="J162" s="122"/>
    </row>
    <row r="163" spans="5:10" ht="20.100000000000001" customHeight="1" x14ac:dyDescent="0.25">
      <c r="E163" s="77"/>
      <c r="F163" s="77"/>
      <c r="G163" s="77"/>
      <c r="H163" s="77"/>
      <c r="I163" s="77"/>
      <c r="J163" s="122"/>
    </row>
  </sheetData>
  <mergeCells count="6">
    <mergeCell ref="A38:J38"/>
    <mergeCell ref="A1:J1"/>
    <mergeCell ref="D4:E6"/>
    <mergeCell ref="F4:G6"/>
    <mergeCell ref="I4:J6"/>
    <mergeCell ref="A21:H21"/>
  </mergeCells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74" orientation="portrait" r:id="rId1"/>
  <headerFooter alignWithMargins="0">
    <oddHeader>&amp;C&amp;"Arial,Bold"&amp;16Road Traffic Accident In Singapore - 2012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FK61"/>
  <sheetViews>
    <sheetView view="pageBreakPreview" zoomScale="75" zoomScaleNormal="100" zoomScaleSheetLayoutView="75" workbookViewId="0">
      <selection activeCell="B37" sqref="B37"/>
    </sheetView>
  </sheetViews>
  <sheetFormatPr defaultColWidth="9.77734375" defaultRowHeight="21" customHeight="1" x14ac:dyDescent="0.25"/>
  <cols>
    <col min="1" max="6" width="12.33203125" style="61" customWidth="1"/>
    <col min="7" max="7" width="12.44140625" style="61" bestFit="1" customWidth="1"/>
    <col min="8" max="8" width="13" style="61" bestFit="1" customWidth="1"/>
    <col min="9" max="10" width="12.33203125" style="61" customWidth="1"/>
    <col min="11" max="16384" width="9.77734375" style="48"/>
  </cols>
  <sheetData>
    <row r="1" spans="1:106" ht="22.7" customHeight="1" x14ac:dyDescent="0.25">
      <c r="A1" s="259" t="s">
        <v>20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6" ht="16.5" x14ac:dyDescent="0.25">
      <c r="A2" s="59" t="s">
        <v>202</v>
      </c>
      <c r="B2" s="59"/>
      <c r="C2" s="59"/>
      <c r="D2" s="59"/>
      <c r="E2" s="59"/>
      <c r="F2" s="59"/>
      <c r="G2" s="59"/>
      <c r="H2" s="60"/>
      <c r="I2" s="60"/>
      <c r="J2" s="60"/>
    </row>
    <row r="3" spans="1:106" ht="17.25" thickBo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6" s="51" customFormat="1" ht="22.7" customHeight="1" thickTop="1" x14ac:dyDescent="0.25">
      <c r="A4" s="203"/>
      <c r="B4" s="203"/>
      <c r="C4" s="203"/>
      <c r="D4" s="203"/>
      <c r="E4" s="203"/>
      <c r="F4" s="203"/>
      <c r="G4" s="204"/>
      <c r="H4" s="204" t="s">
        <v>99</v>
      </c>
      <c r="I4" s="203"/>
      <c r="J4" s="203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50"/>
    </row>
    <row r="5" spans="1:106" s="53" customFormat="1" ht="22.7" customHeight="1" x14ac:dyDescent="0.25">
      <c r="A5" s="104"/>
      <c r="B5" s="104"/>
      <c r="C5" s="104"/>
      <c r="D5" s="104"/>
      <c r="E5" s="104"/>
      <c r="F5" s="104"/>
      <c r="G5" s="100" t="s">
        <v>95</v>
      </c>
      <c r="H5" s="100" t="s">
        <v>98</v>
      </c>
      <c r="I5" s="104"/>
      <c r="J5" s="10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52"/>
    </row>
    <row r="6" spans="1:106" s="53" customFormat="1" ht="22.7" customHeight="1" x14ac:dyDescent="0.25">
      <c r="A6" s="104"/>
      <c r="B6" s="104"/>
      <c r="C6" s="104"/>
      <c r="D6" s="104"/>
      <c r="E6" s="100" t="s">
        <v>116</v>
      </c>
      <c r="F6" s="100" t="s">
        <v>21</v>
      </c>
      <c r="G6" s="100" t="s">
        <v>96</v>
      </c>
      <c r="H6" s="100" t="s">
        <v>97</v>
      </c>
      <c r="I6" s="100" t="s">
        <v>23</v>
      </c>
      <c r="J6" s="104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52"/>
    </row>
    <row r="7" spans="1:106" s="53" customFormat="1" ht="22.7" customHeight="1" x14ac:dyDescent="0.25">
      <c r="A7" s="104"/>
      <c r="B7" s="104"/>
      <c r="C7" s="104"/>
      <c r="D7" s="100"/>
      <c r="E7" s="100" t="s">
        <v>117</v>
      </c>
      <c r="F7" s="100" t="s">
        <v>24</v>
      </c>
      <c r="G7" s="100" t="s">
        <v>24</v>
      </c>
      <c r="H7" s="100" t="s">
        <v>24</v>
      </c>
      <c r="I7" s="100" t="s">
        <v>24</v>
      </c>
      <c r="J7" s="104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52"/>
    </row>
    <row r="8" spans="1:106" s="55" customFormat="1" ht="22.7" customHeight="1" thickBot="1" x14ac:dyDescent="0.3">
      <c r="A8" s="205" t="s">
        <v>0</v>
      </c>
      <c r="B8" s="205" t="s">
        <v>1</v>
      </c>
      <c r="C8" s="205" t="s">
        <v>25</v>
      </c>
      <c r="D8" s="205" t="s">
        <v>108</v>
      </c>
      <c r="E8" s="205" t="s">
        <v>26</v>
      </c>
      <c r="F8" s="205" t="s">
        <v>27</v>
      </c>
      <c r="G8" s="205" t="s">
        <v>27</v>
      </c>
      <c r="H8" s="205" t="s">
        <v>27</v>
      </c>
      <c r="I8" s="205" t="s">
        <v>27</v>
      </c>
      <c r="J8" s="205" t="s">
        <v>28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54"/>
    </row>
    <row r="9" spans="1:106" s="56" customFormat="1" ht="22.7" customHeight="1" thickTop="1" x14ac:dyDescent="0.25">
      <c r="A9" s="64">
        <v>2004</v>
      </c>
      <c r="B9" s="86">
        <f t="shared" ref="B9:B13" si="0">SUM(C9:J9)</f>
        <v>8632</v>
      </c>
      <c r="C9" s="86">
        <f t="shared" ref="C9:J17" si="1">C29+C49</f>
        <v>870</v>
      </c>
      <c r="D9" s="86">
        <f t="shared" si="1"/>
        <v>396</v>
      </c>
      <c r="E9" s="86">
        <f t="shared" si="1"/>
        <v>4694</v>
      </c>
      <c r="F9" s="86">
        <f t="shared" si="1"/>
        <v>1819</v>
      </c>
      <c r="G9" s="86">
        <f t="shared" si="1"/>
        <v>213</v>
      </c>
      <c r="H9" s="86">
        <f t="shared" si="1"/>
        <v>372</v>
      </c>
      <c r="I9" s="86">
        <f t="shared" si="1"/>
        <v>233</v>
      </c>
      <c r="J9" s="86">
        <f t="shared" si="1"/>
        <v>35</v>
      </c>
    </row>
    <row r="10" spans="1:106" s="56" customFormat="1" ht="22.7" customHeight="1" x14ac:dyDescent="0.25">
      <c r="A10" s="64">
        <v>2005</v>
      </c>
      <c r="B10" s="86">
        <f t="shared" si="0"/>
        <v>8399</v>
      </c>
      <c r="C10" s="86">
        <f t="shared" si="1"/>
        <v>705</v>
      </c>
      <c r="D10" s="86">
        <f t="shared" si="1"/>
        <v>376</v>
      </c>
      <c r="E10" s="86">
        <f t="shared" si="1"/>
        <v>4621</v>
      </c>
      <c r="F10" s="86">
        <f t="shared" si="1"/>
        <v>1785</v>
      </c>
      <c r="G10" s="86">
        <f t="shared" si="1"/>
        <v>217</v>
      </c>
      <c r="H10" s="86">
        <f t="shared" si="1"/>
        <v>332</v>
      </c>
      <c r="I10" s="86">
        <f t="shared" si="1"/>
        <v>244</v>
      </c>
      <c r="J10" s="86">
        <f t="shared" si="1"/>
        <v>119</v>
      </c>
    </row>
    <row r="11" spans="1:106" s="56" customFormat="1" ht="22.7" customHeight="1" x14ac:dyDescent="0.25">
      <c r="A11" s="64">
        <v>2006</v>
      </c>
      <c r="B11" s="86">
        <f t="shared" si="0"/>
        <v>9896</v>
      </c>
      <c r="C11" s="86">
        <f t="shared" si="1"/>
        <v>966</v>
      </c>
      <c r="D11" s="86">
        <f t="shared" si="1"/>
        <v>507</v>
      </c>
      <c r="E11" s="86">
        <f t="shared" si="1"/>
        <v>5045</v>
      </c>
      <c r="F11" s="86">
        <f t="shared" si="1"/>
        <v>2324</v>
      </c>
      <c r="G11" s="86">
        <f t="shared" si="1"/>
        <v>226</v>
      </c>
      <c r="H11" s="86">
        <f t="shared" si="1"/>
        <v>401</v>
      </c>
      <c r="I11" s="86">
        <f t="shared" si="1"/>
        <v>303</v>
      </c>
      <c r="J11" s="86">
        <f t="shared" si="1"/>
        <v>124</v>
      </c>
    </row>
    <row r="12" spans="1:106" s="56" customFormat="1" ht="22.7" customHeight="1" x14ac:dyDescent="0.25">
      <c r="A12" s="64">
        <v>2007</v>
      </c>
      <c r="B12" s="86">
        <f t="shared" si="0"/>
        <v>10566</v>
      </c>
      <c r="C12" s="86">
        <f t="shared" si="1"/>
        <v>1094</v>
      </c>
      <c r="D12" s="86">
        <f t="shared" si="1"/>
        <v>541</v>
      </c>
      <c r="E12" s="86">
        <f t="shared" si="1"/>
        <v>5460</v>
      </c>
      <c r="F12" s="86">
        <f t="shared" si="1"/>
        <v>2341</v>
      </c>
      <c r="G12" s="86">
        <f t="shared" si="1"/>
        <v>267</v>
      </c>
      <c r="H12" s="86">
        <f t="shared" si="1"/>
        <v>470</v>
      </c>
      <c r="I12" s="86">
        <f t="shared" si="1"/>
        <v>300</v>
      </c>
      <c r="J12" s="86">
        <f t="shared" si="1"/>
        <v>93</v>
      </c>
    </row>
    <row r="13" spans="1:106" s="56" customFormat="1" ht="22.7" customHeight="1" x14ac:dyDescent="0.25">
      <c r="A13" s="64">
        <v>2008</v>
      </c>
      <c r="B13" s="86">
        <f t="shared" si="0"/>
        <v>10981</v>
      </c>
      <c r="C13" s="86">
        <f t="shared" si="1"/>
        <v>1176</v>
      </c>
      <c r="D13" s="86">
        <f t="shared" si="1"/>
        <v>607</v>
      </c>
      <c r="E13" s="86">
        <f t="shared" si="1"/>
        <v>5326</v>
      </c>
      <c r="F13" s="86">
        <f t="shared" si="1"/>
        <v>2585</v>
      </c>
      <c r="G13" s="86">
        <f t="shared" si="1"/>
        <v>304</v>
      </c>
      <c r="H13" s="86">
        <f t="shared" si="1"/>
        <v>530</v>
      </c>
      <c r="I13" s="86">
        <f t="shared" si="1"/>
        <v>330</v>
      </c>
      <c r="J13" s="86">
        <f t="shared" si="1"/>
        <v>123</v>
      </c>
    </row>
    <row r="14" spans="1:106" s="56" customFormat="1" ht="22.5" customHeight="1" x14ac:dyDescent="0.25">
      <c r="A14" s="64">
        <v>2009</v>
      </c>
      <c r="B14" s="86">
        <f t="shared" ref="B14:B19" si="2">SUM(C14:J14)</f>
        <v>11069</v>
      </c>
      <c r="C14" s="86">
        <f t="shared" si="1"/>
        <v>1118</v>
      </c>
      <c r="D14" s="86">
        <f t="shared" si="1"/>
        <v>586</v>
      </c>
      <c r="E14" s="86">
        <f t="shared" si="1"/>
        <v>5396</v>
      </c>
      <c r="F14" s="86">
        <f t="shared" si="1"/>
        <v>2806</v>
      </c>
      <c r="G14" s="86">
        <f t="shared" si="1"/>
        <v>283</v>
      </c>
      <c r="H14" s="86">
        <f t="shared" si="1"/>
        <v>480</v>
      </c>
      <c r="I14" s="86">
        <f t="shared" si="1"/>
        <v>364</v>
      </c>
      <c r="J14" s="86">
        <f t="shared" si="1"/>
        <v>36</v>
      </c>
    </row>
    <row r="15" spans="1:106" s="56" customFormat="1" ht="22.7" customHeight="1" x14ac:dyDescent="0.25">
      <c r="A15" s="64">
        <v>2010</v>
      </c>
      <c r="B15" s="86">
        <f t="shared" si="2"/>
        <v>11521</v>
      </c>
      <c r="C15" s="86">
        <f t="shared" si="1"/>
        <v>1112</v>
      </c>
      <c r="D15" s="86">
        <f t="shared" si="1"/>
        <v>578</v>
      </c>
      <c r="E15" s="86">
        <f t="shared" si="1"/>
        <v>5579</v>
      </c>
      <c r="F15" s="86">
        <f t="shared" si="1"/>
        <v>2853</v>
      </c>
      <c r="G15" s="86">
        <f t="shared" si="1"/>
        <v>285</v>
      </c>
      <c r="H15" s="86">
        <f t="shared" si="1"/>
        <v>589</v>
      </c>
      <c r="I15" s="86">
        <f t="shared" si="1"/>
        <v>483</v>
      </c>
      <c r="J15" s="86">
        <f t="shared" si="1"/>
        <v>42</v>
      </c>
    </row>
    <row r="16" spans="1:106" s="56" customFormat="1" ht="22.7" customHeight="1" x14ac:dyDescent="0.25">
      <c r="A16" s="64">
        <v>2011</v>
      </c>
      <c r="B16" s="86">
        <f t="shared" si="2"/>
        <v>10806</v>
      </c>
      <c r="C16" s="86">
        <f t="shared" si="1"/>
        <v>1098</v>
      </c>
      <c r="D16" s="86">
        <f t="shared" si="1"/>
        <v>528</v>
      </c>
      <c r="E16" s="86">
        <f t="shared" si="1"/>
        <v>5102</v>
      </c>
      <c r="F16" s="86">
        <f t="shared" si="1"/>
        <v>2997</v>
      </c>
      <c r="G16" s="86">
        <f t="shared" si="1"/>
        <v>259</v>
      </c>
      <c r="H16" s="86">
        <f t="shared" si="1"/>
        <v>546</v>
      </c>
      <c r="I16" s="86">
        <f t="shared" si="1"/>
        <v>246</v>
      </c>
      <c r="J16" s="86">
        <f t="shared" si="1"/>
        <v>30</v>
      </c>
    </row>
    <row r="17" spans="1:167" s="56" customFormat="1" ht="22.7" customHeight="1" x14ac:dyDescent="0.25">
      <c r="A17" s="115">
        <v>2012</v>
      </c>
      <c r="B17" s="86">
        <f t="shared" si="2"/>
        <v>10421</v>
      </c>
      <c r="C17" s="86">
        <f t="shared" si="1"/>
        <v>1113</v>
      </c>
      <c r="D17" s="86">
        <f t="shared" si="1"/>
        <v>458</v>
      </c>
      <c r="E17" s="86">
        <f t="shared" si="1"/>
        <v>4876</v>
      </c>
      <c r="F17" s="86">
        <f t="shared" si="1"/>
        <v>2796</v>
      </c>
      <c r="G17" s="86">
        <f t="shared" si="1"/>
        <v>234</v>
      </c>
      <c r="H17" s="86">
        <f t="shared" si="1"/>
        <v>585</v>
      </c>
      <c r="I17" s="86">
        <f t="shared" si="1"/>
        <v>324</v>
      </c>
      <c r="J17" s="86">
        <f t="shared" si="1"/>
        <v>35</v>
      </c>
    </row>
    <row r="18" spans="1:167" s="57" customFormat="1" ht="22.5" customHeight="1" x14ac:dyDescent="0.25">
      <c r="A18" s="115">
        <v>2013</v>
      </c>
      <c r="B18" s="117">
        <f t="shared" si="2"/>
        <v>9911</v>
      </c>
      <c r="C18" s="117">
        <f t="shared" ref="C18:J18" si="3">C38+C58</f>
        <v>1032</v>
      </c>
      <c r="D18" s="117">
        <f t="shared" si="3"/>
        <v>451</v>
      </c>
      <c r="E18" s="117">
        <f t="shared" si="3"/>
        <v>4456</v>
      </c>
      <c r="F18" s="117">
        <f t="shared" si="3"/>
        <v>2827</v>
      </c>
      <c r="G18" s="117">
        <f t="shared" si="3"/>
        <v>229</v>
      </c>
      <c r="H18" s="117">
        <f t="shared" si="3"/>
        <v>656</v>
      </c>
      <c r="I18" s="117">
        <f t="shared" si="3"/>
        <v>244</v>
      </c>
      <c r="J18" s="117">
        <f t="shared" si="3"/>
        <v>16</v>
      </c>
    </row>
    <row r="19" spans="1:167" s="57" customFormat="1" ht="22.5" customHeight="1" x14ac:dyDescent="0.25">
      <c r="A19" s="115">
        <v>2014</v>
      </c>
      <c r="B19" s="117">
        <f t="shared" si="2"/>
        <v>10013</v>
      </c>
      <c r="C19" s="117">
        <f>C39+C59</f>
        <v>928</v>
      </c>
      <c r="D19" s="117">
        <f>D39+D59</f>
        <v>518</v>
      </c>
      <c r="E19" s="117">
        <f t="shared" ref="E19:J19" si="4">E39+E59</f>
        <v>4708</v>
      </c>
      <c r="F19" s="117">
        <f t="shared" si="4"/>
        <v>2698</v>
      </c>
      <c r="G19" s="117">
        <f t="shared" si="4"/>
        <v>195</v>
      </c>
      <c r="H19" s="117">
        <f t="shared" si="4"/>
        <v>584</v>
      </c>
      <c r="I19" s="117">
        <f t="shared" si="4"/>
        <v>342</v>
      </c>
      <c r="J19" s="117">
        <f t="shared" si="4"/>
        <v>40</v>
      </c>
    </row>
    <row r="20" spans="1:167" ht="22.7" customHeight="1" x14ac:dyDescent="0.25">
      <c r="A20" s="87"/>
    </row>
    <row r="21" spans="1:167" ht="22.7" customHeight="1" x14ac:dyDescent="0.25">
      <c r="A21" s="59" t="s">
        <v>29</v>
      </c>
      <c r="B21" s="59"/>
      <c r="C21" s="59"/>
      <c r="D21" s="59"/>
      <c r="E21" s="59"/>
      <c r="F21" s="60"/>
      <c r="G21" s="59"/>
      <c r="H21" s="59"/>
      <c r="I21" s="59"/>
      <c r="J21" s="60"/>
    </row>
    <row r="22" spans="1:167" ht="16.5" x14ac:dyDescent="0.25">
      <c r="A22" s="59" t="s">
        <v>193</v>
      </c>
      <c r="B22" s="59"/>
      <c r="C22" s="59"/>
      <c r="D22" s="59"/>
      <c r="E22" s="59"/>
      <c r="F22" s="59"/>
      <c r="G22" s="59"/>
      <c r="H22" s="60"/>
      <c r="I22" s="60"/>
      <c r="J22" s="60"/>
    </row>
    <row r="23" spans="1:167" ht="17.25" thickBot="1" x14ac:dyDescent="0.3"/>
    <row r="24" spans="1:167" s="51" customFormat="1" ht="22.7" customHeight="1" thickTop="1" x14ac:dyDescent="0.25">
      <c r="A24" s="203"/>
      <c r="B24" s="203"/>
      <c r="C24" s="203"/>
      <c r="D24" s="203"/>
      <c r="E24" s="203"/>
      <c r="F24" s="203"/>
      <c r="G24" s="204"/>
      <c r="H24" s="204" t="s">
        <v>99</v>
      </c>
      <c r="I24" s="203"/>
      <c r="J24" s="203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</row>
    <row r="25" spans="1:167" s="53" customFormat="1" ht="22.7" customHeight="1" x14ac:dyDescent="0.25">
      <c r="A25" s="104"/>
      <c r="B25" s="104"/>
      <c r="C25" s="104"/>
      <c r="D25" s="104"/>
      <c r="E25" s="104"/>
      <c r="F25" s="104"/>
      <c r="G25" s="100" t="s">
        <v>95</v>
      </c>
      <c r="H25" s="100" t="s">
        <v>98</v>
      </c>
      <c r="I25" s="104"/>
      <c r="J25" s="104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</row>
    <row r="26" spans="1:167" s="53" customFormat="1" ht="22.7" customHeight="1" x14ac:dyDescent="0.25">
      <c r="A26" s="104"/>
      <c r="B26" s="104"/>
      <c r="C26" s="104"/>
      <c r="D26" s="104"/>
      <c r="E26" s="100" t="s">
        <v>116</v>
      </c>
      <c r="F26" s="100" t="s">
        <v>21</v>
      </c>
      <c r="G26" s="100" t="s">
        <v>96</v>
      </c>
      <c r="H26" s="100" t="s">
        <v>97</v>
      </c>
      <c r="I26" s="100" t="s">
        <v>23</v>
      </c>
      <c r="J26" s="104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</row>
    <row r="27" spans="1:167" s="53" customFormat="1" ht="22.7" customHeight="1" x14ac:dyDescent="0.25">
      <c r="A27" s="104"/>
      <c r="B27" s="104"/>
      <c r="C27" s="104"/>
      <c r="D27" s="100"/>
      <c r="E27" s="100" t="s">
        <v>117</v>
      </c>
      <c r="F27" s="100" t="s">
        <v>24</v>
      </c>
      <c r="G27" s="100" t="s">
        <v>24</v>
      </c>
      <c r="H27" s="100" t="s">
        <v>24</v>
      </c>
      <c r="I27" s="100" t="s">
        <v>24</v>
      </c>
      <c r="J27" s="104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</row>
    <row r="28" spans="1:167" s="55" customFormat="1" ht="22.7" customHeight="1" thickBot="1" x14ac:dyDescent="0.3">
      <c r="A28" s="100" t="s">
        <v>0</v>
      </c>
      <c r="B28" s="100" t="s">
        <v>1</v>
      </c>
      <c r="C28" s="100" t="s">
        <v>25</v>
      </c>
      <c r="D28" s="100" t="s">
        <v>108</v>
      </c>
      <c r="E28" s="100" t="s">
        <v>26</v>
      </c>
      <c r="F28" s="100" t="s">
        <v>27</v>
      </c>
      <c r="G28" s="100" t="s">
        <v>27</v>
      </c>
      <c r="H28" s="100" t="s">
        <v>27</v>
      </c>
      <c r="I28" s="100" t="s">
        <v>27</v>
      </c>
      <c r="J28" s="100" t="s">
        <v>28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</row>
    <row r="29" spans="1:167" s="53" customFormat="1" ht="22.7" customHeight="1" thickTop="1" x14ac:dyDescent="0.25">
      <c r="A29" s="64">
        <v>2004</v>
      </c>
      <c r="B29" s="93">
        <f t="shared" ref="B29:B37" si="5">SUM(C29:J29)</f>
        <v>193</v>
      </c>
      <c r="C29" s="93">
        <v>46</v>
      </c>
      <c r="D29" s="93">
        <v>17</v>
      </c>
      <c r="E29" s="93">
        <v>95</v>
      </c>
      <c r="F29" s="93">
        <v>23</v>
      </c>
      <c r="G29" s="93">
        <v>4</v>
      </c>
      <c r="H29" s="93">
        <v>6</v>
      </c>
      <c r="I29" s="93">
        <v>2</v>
      </c>
      <c r="J29" s="93">
        <v>0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</row>
    <row r="30" spans="1:167" s="53" customFormat="1" ht="22.7" customHeight="1" x14ac:dyDescent="0.25">
      <c r="A30" s="64">
        <v>2005</v>
      </c>
      <c r="B30" s="93">
        <f t="shared" si="5"/>
        <v>173</v>
      </c>
      <c r="C30" s="93">
        <v>41</v>
      </c>
      <c r="D30" s="93">
        <v>18</v>
      </c>
      <c r="E30" s="93">
        <v>95</v>
      </c>
      <c r="F30" s="93">
        <v>8</v>
      </c>
      <c r="G30" s="93">
        <v>4</v>
      </c>
      <c r="H30" s="93">
        <v>7</v>
      </c>
      <c r="I30" s="93">
        <v>0</v>
      </c>
      <c r="J30" s="93">
        <v>0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</row>
    <row r="31" spans="1:167" s="53" customFormat="1" ht="22.7" customHeight="1" x14ac:dyDescent="0.25">
      <c r="A31" s="64">
        <v>2006</v>
      </c>
      <c r="B31" s="93">
        <f t="shared" si="5"/>
        <v>190</v>
      </c>
      <c r="C31" s="93">
        <v>42</v>
      </c>
      <c r="D31" s="93">
        <v>14</v>
      </c>
      <c r="E31" s="93">
        <v>102</v>
      </c>
      <c r="F31" s="93">
        <v>18</v>
      </c>
      <c r="G31" s="93">
        <v>4</v>
      </c>
      <c r="H31" s="93">
        <v>9</v>
      </c>
      <c r="I31" s="93">
        <v>0</v>
      </c>
      <c r="J31" s="93">
        <v>1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</row>
    <row r="32" spans="1:167" s="53" customFormat="1" ht="22.7" customHeight="1" x14ac:dyDescent="0.25">
      <c r="A32" s="64">
        <v>2007</v>
      </c>
      <c r="B32" s="93">
        <f t="shared" si="5"/>
        <v>214</v>
      </c>
      <c r="C32" s="93">
        <v>58</v>
      </c>
      <c r="D32" s="93">
        <v>22</v>
      </c>
      <c r="E32" s="93">
        <v>102</v>
      </c>
      <c r="F32" s="93">
        <v>21</v>
      </c>
      <c r="G32" s="93">
        <v>2</v>
      </c>
      <c r="H32" s="93">
        <v>7</v>
      </c>
      <c r="I32" s="93">
        <v>2</v>
      </c>
      <c r="J32" s="93">
        <v>0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</row>
    <row r="33" spans="1:167" s="53" customFormat="1" ht="22.7" customHeight="1" x14ac:dyDescent="0.25">
      <c r="A33" s="64">
        <v>2008</v>
      </c>
      <c r="B33" s="93">
        <f t="shared" si="5"/>
        <v>221</v>
      </c>
      <c r="C33" s="93">
        <v>62</v>
      </c>
      <c r="D33" s="93">
        <v>22</v>
      </c>
      <c r="E33" s="93">
        <v>108</v>
      </c>
      <c r="F33" s="93">
        <v>23</v>
      </c>
      <c r="G33" s="93">
        <v>0</v>
      </c>
      <c r="H33" s="93">
        <v>5</v>
      </c>
      <c r="I33" s="93">
        <v>1</v>
      </c>
      <c r="J33" s="93">
        <v>0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</row>
    <row r="34" spans="1:167" s="53" customFormat="1" ht="22.7" customHeight="1" x14ac:dyDescent="0.25">
      <c r="A34" s="64">
        <v>2009</v>
      </c>
      <c r="B34" s="93">
        <f t="shared" si="5"/>
        <v>183</v>
      </c>
      <c r="C34" s="93">
        <v>45</v>
      </c>
      <c r="D34" s="93">
        <v>17</v>
      </c>
      <c r="E34" s="93">
        <v>92</v>
      </c>
      <c r="F34" s="93">
        <v>12</v>
      </c>
      <c r="G34" s="93">
        <v>5</v>
      </c>
      <c r="H34" s="93">
        <v>8</v>
      </c>
      <c r="I34" s="93">
        <v>3</v>
      </c>
      <c r="J34" s="93">
        <v>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</row>
    <row r="35" spans="1:167" s="49" customFormat="1" ht="22.7" customHeight="1" x14ac:dyDescent="0.25">
      <c r="A35" s="64">
        <v>2010</v>
      </c>
      <c r="B35" s="93">
        <f t="shared" si="5"/>
        <v>193</v>
      </c>
      <c r="C35" s="93">
        <v>55</v>
      </c>
      <c r="D35" s="93">
        <v>16</v>
      </c>
      <c r="E35" s="93">
        <v>89</v>
      </c>
      <c r="F35" s="93">
        <v>14</v>
      </c>
      <c r="G35" s="93">
        <v>3</v>
      </c>
      <c r="H35" s="93">
        <v>9</v>
      </c>
      <c r="I35" s="93">
        <v>2</v>
      </c>
      <c r="J35" s="93">
        <v>5</v>
      </c>
    </row>
    <row r="36" spans="1:167" s="49" customFormat="1" ht="22.7" customHeight="1" x14ac:dyDescent="0.25">
      <c r="A36" s="64">
        <v>2011</v>
      </c>
      <c r="B36" s="93">
        <f t="shared" si="5"/>
        <v>195</v>
      </c>
      <c r="C36" s="93">
        <v>49</v>
      </c>
      <c r="D36" s="93">
        <v>15</v>
      </c>
      <c r="E36" s="93">
        <v>99</v>
      </c>
      <c r="F36" s="93">
        <v>15</v>
      </c>
      <c r="G36" s="93">
        <v>1</v>
      </c>
      <c r="H36" s="93">
        <v>15</v>
      </c>
      <c r="I36" s="93">
        <v>1</v>
      </c>
      <c r="J36" s="93">
        <v>0</v>
      </c>
    </row>
    <row r="37" spans="1:167" ht="22.7" customHeight="1" x14ac:dyDescent="0.25">
      <c r="A37" s="64">
        <v>2012</v>
      </c>
      <c r="B37" s="93">
        <f t="shared" si="5"/>
        <v>168</v>
      </c>
      <c r="C37" s="93">
        <v>44</v>
      </c>
      <c r="D37" s="93">
        <v>16</v>
      </c>
      <c r="E37" s="93">
        <v>76</v>
      </c>
      <c r="F37" s="93">
        <v>14</v>
      </c>
      <c r="G37" s="93">
        <v>0</v>
      </c>
      <c r="H37" s="93">
        <v>11</v>
      </c>
      <c r="I37" s="93">
        <v>4</v>
      </c>
      <c r="J37" s="93">
        <v>3</v>
      </c>
    </row>
    <row r="38" spans="1:167" s="57" customFormat="1" ht="21" customHeight="1" x14ac:dyDescent="0.25">
      <c r="A38" s="64">
        <v>2013</v>
      </c>
      <c r="B38" s="93">
        <f>SUM(C38:J38)</f>
        <v>160</v>
      </c>
      <c r="C38" s="93">
        <v>43</v>
      </c>
      <c r="D38" s="93">
        <v>15</v>
      </c>
      <c r="E38" s="93">
        <v>73</v>
      </c>
      <c r="F38" s="93">
        <v>16</v>
      </c>
      <c r="G38" s="93">
        <v>3</v>
      </c>
      <c r="H38" s="93">
        <v>9</v>
      </c>
      <c r="I38" s="93">
        <v>1</v>
      </c>
      <c r="J38" s="93">
        <v>0</v>
      </c>
    </row>
    <row r="39" spans="1:167" s="57" customFormat="1" ht="21" customHeight="1" x14ac:dyDescent="0.25">
      <c r="A39" s="64">
        <v>2014</v>
      </c>
      <c r="B39" s="93">
        <f>SUM(C39:J39)</f>
        <v>155</v>
      </c>
      <c r="C39" s="93">
        <v>45</v>
      </c>
      <c r="D39" s="93">
        <v>15</v>
      </c>
      <c r="E39" s="93">
        <v>74</v>
      </c>
      <c r="F39" s="93">
        <v>12</v>
      </c>
      <c r="G39" s="93">
        <v>2</v>
      </c>
      <c r="H39" s="93">
        <v>6</v>
      </c>
      <c r="I39" s="93">
        <v>0</v>
      </c>
      <c r="J39" s="93">
        <v>1</v>
      </c>
    </row>
    <row r="40" spans="1:167" s="57" customFormat="1" ht="21" customHeight="1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67" ht="22.7" customHeight="1" x14ac:dyDescent="0.25">
      <c r="A41" s="59" t="s">
        <v>30</v>
      </c>
      <c r="B41" s="59"/>
      <c r="C41" s="59"/>
      <c r="D41" s="59"/>
      <c r="E41" s="59"/>
      <c r="F41" s="60"/>
      <c r="G41" s="60"/>
      <c r="H41" s="59"/>
      <c r="I41" s="59"/>
      <c r="J41" s="59"/>
    </row>
    <row r="42" spans="1:167" ht="22.7" customHeight="1" x14ac:dyDescent="0.25">
      <c r="A42" s="59" t="s">
        <v>192</v>
      </c>
      <c r="B42" s="59"/>
      <c r="C42" s="59"/>
      <c r="D42" s="59"/>
      <c r="E42" s="59"/>
      <c r="F42" s="59"/>
      <c r="G42" s="59"/>
      <c r="H42" s="59"/>
      <c r="I42" s="60"/>
      <c r="J42" s="60"/>
    </row>
    <row r="43" spans="1:167" ht="17.25" thickBot="1" x14ac:dyDescent="0.3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67" s="51" customFormat="1" ht="22.7" customHeight="1" thickTop="1" x14ac:dyDescent="0.25">
      <c r="A44" s="203"/>
      <c r="B44" s="203"/>
      <c r="C44" s="203"/>
      <c r="D44" s="203"/>
      <c r="E44" s="203"/>
      <c r="F44" s="203"/>
      <c r="G44" s="204"/>
      <c r="H44" s="204" t="s">
        <v>99</v>
      </c>
      <c r="I44" s="203"/>
      <c r="J44" s="203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0"/>
    </row>
    <row r="45" spans="1:167" s="53" customFormat="1" ht="22.7" customHeight="1" x14ac:dyDescent="0.25">
      <c r="A45" s="104"/>
      <c r="B45" s="104"/>
      <c r="C45" s="104"/>
      <c r="D45" s="104"/>
      <c r="E45" s="104"/>
      <c r="F45" s="104"/>
      <c r="G45" s="100" t="s">
        <v>95</v>
      </c>
      <c r="H45" s="100" t="s">
        <v>98</v>
      </c>
      <c r="I45" s="104"/>
      <c r="J45" s="104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52"/>
    </row>
    <row r="46" spans="1:167" s="53" customFormat="1" ht="22.7" customHeight="1" x14ac:dyDescent="0.25">
      <c r="A46" s="104"/>
      <c r="B46" s="104"/>
      <c r="C46" s="104"/>
      <c r="D46" s="104"/>
      <c r="E46" s="100" t="s">
        <v>116</v>
      </c>
      <c r="F46" s="100" t="s">
        <v>21</v>
      </c>
      <c r="G46" s="100" t="s">
        <v>96</v>
      </c>
      <c r="H46" s="100" t="s">
        <v>97</v>
      </c>
      <c r="I46" s="100" t="s">
        <v>23</v>
      </c>
      <c r="J46" s="104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52"/>
    </row>
    <row r="47" spans="1:167" s="53" customFormat="1" ht="22.7" customHeight="1" x14ac:dyDescent="0.25">
      <c r="A47" s="104"/>
      <c r="B47" s="104"/>
      <c r="C47" s="104"/>
      <c r="D47" s="100"/>
      <c r="E47" s="100" t="s">
        <v>117</v>
      </c>
      <c r="F47" s="100" t="s">
        <v>24</v>
      </c>
      <c r="G47" s="100" t="s">
        <v>24</v>
      </c>
      <c r="H47" s="100" t="s">
        <v>24</v>
      </c>
      <c r="I47" s="100" t="s">
        <v>24</v>
      </c>
      <c r="J47" s="104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52"/>
    </row>
    <row r="48" spans="1:167" s="55" customFormat="1" ht="22.7" customHeight="1" thickBot="1" x14ac:dyDescent="0.3">
      <c r="A48" s="100" t="s">
        <v>0</v>
      </c>
      <c r="B48" s="100" t="s">
        <v>1</v>
      </c>
      <c r="C48" s="100" t="s">
        <v>25</v>
      </c>
      <c r="D48" s="100" t="s">
        <v>108</v>
      </c>
      <c r="E48" s="100" t="s">
        <v>26</v>
      </c>
      <c r="F48" s="100" t="s">
        <v>27</v>
      </c>
      <c r="G48" s="100" t="s">
        <v>27</v>
      </c>
      <c r="H48" s="100" t="s">
        <v>27</v>
      </c>
      <c r="I48" s="100" t="s">
        <v>27</v>
      </c>
      <c r="J48" s="100" t="s">
        <v>28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54"/>
    </row>
    <row r="49" spans="1:61" s="53" customFormat="1" ht="22.7" customHeight="1" thickTop="1" x14ac:dyDescent="0.25">
      <c r="A49" s="64">
        <v>2004</v>
      </c>
      <c r="B49" s="91">
        <f t="shared" ref="B49:B58" si="6">SUM(C49:J49)</f>
        <v>8439</v>
      </c>
      <c r="C49" s="91">
        <v>824</v>
      </c>
      <c r="D49" s="91">
        <v>379</v>
      </c>
      <c r="E49" s="91">
        <v>4599</v>
      </c>
      <c r="F49" s="91">
        <v>1796</v>
      </c>
      <c r="G49" s="91">
        <v>209</v>
      </c>
      <c r="H49" s="91">
        <v>366</v>
      </c>
      <c r="I49" s="91">
        <v>231</v>
      </c>
      <c r="J49" s="91">
        <v>35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52"/>
    </row>
    <row r="50" spans="1:61" s="53" customFormat="1" ht="22.7" customHeight="1" x14ac:dyDescent="0.25">
      <c r="A50" s="64">
        <v>2005</v>
      </c>
      <c r="B50" s="91">
        <f t="shared" si="6"/>
        <v>8226</v>
      </c>
      <c r="C50" s="91">
        <v>664</v>
      </c>
      <c r="D50" s="91">
        <v>358</v>
      </c>
      <c r="E50" s="91">
        <v>4526</v>
      </c>
      <c r="F50" s="91">
        <v>1777</v>
      </c>
      <c r="G50" s="91">
        <v>213</v>
      </c>
      <c r="H50" s="91">
        <v>325</v>
      </c>
      <c r="I50" s="91">
        <v>244</v>
      </c>
      <c r="J50" s="91">
        <v>119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52"/>
    </row>
    <row r="51" spans="1:61" s="53" customFormat="1" ht="22.7" customHeight="1" x14ac:dyDescent="0.25">
      <c r="A51" s="64">
        <v>2006</v>
      </c>
      <c r="B51" s="91">
        <f t="shared" si="6"/>
        <v>9706</v>
      </c>
      <c r="C51" s="91">
        <v>924</v>
      </c>
      <c r="D51" s="91">
        <v>493</v>
      </c>
      <c r="E51" s="91">
        <v>4943</v>
      </c>
      <c r="F51" s="91">
        <v>2306</v>
      </c>
      <c r="G51" s="91">
        <v>222</v>
      </c>
      <c r="H51" s="91">
        <v>392</v>
      </c>
      <c r="I51" s="91">
        <v>303</v>
      </c>
      <c r="J51" s="91">
        <v>123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52"/>
    </row>
    <row r="52" spans="1:61" s="53" customFormat="1" ht="22.7" customHeight="1" x14ac:dyDescent="0.25">
      <c r="A52" s="64">
        <v>2007</v>
      </c>
      <c r="B52" s="91">
        <f t="shared" si="6"/>
        <v>10352</v>
      </c>
      <c r="C52" s="91">
        <v>1036</v>
      </c>
      <c r="D52" s="91">
        <v>519</v>
      </c>
      <c r="E52" s="91">
        <v>5358</v>
      </c>
      <c r="F52" s="91">
        <v>2320</v>
      </c>
      <c r="G52" s="91">
        <v>265</v>
      </c>
      <c r="H52" s="91">
        <v>463</v>
      </c>
      <c r="I52" s="91">
        <v>298</v>
      </c>
      <c r="J52" s="91">
        <v>93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52"/>
    </row>
    <row r="53" spans="1:61" s="53" customFormat="1" ht="22.7" customHeight="1" x14ac:dyDescent="0.25">
      <c r="A53" s="64">
        <v>2008</v>
      </c>
      <c r="B53" s="91">
        <f t="shared" si="6"/>
        <v>10760</v>
      </c>
      <c r="C53" s="91">
        <v>1114</v>
      </c>
      <c r="D53" s="91">
        <v>585</v>
      </c>
      <c r="E53" s="91">
        <v>5218</v>
      </c>
      <c r="F53" s="91">
        <v>2562</v>
      </c>
      <c r="G53" s="91">
        <v>304</v>
      </c>
      <c r="H53" s="91">
        <v>525</v>
      </c>
      <c r="I53" s="91">
        <v>329</v>
      </c>
      <c r="J53" s="91">
        <v>123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52"/>
    </row>
    <row r="54" spans="1:61" s="53" customFormat="1" ht="22.7" customHeight="1" x14ac:dyDescent="0.25">
      <c r="A54" s="64">
        <v>2009</v>
      </c>
      <c r="B54" s="91">
        <f t="shared" si="6"/>
        <v>10886</v>
      </c>
      <c r="C54" s="91">
        <v>1073</v>
      </c>
      <c r="D54" s="91">
        <v>569</v>
      </c>
      <c r="E54" s="91">
        <v>5304</v>
      </c>
      <c r="F54" s="91">
        <v>2794</v>
      </c>
      <c r="G54" s="91">
        <v>278</v>
      </c>
      <c r="H54" s="91">
        <v>472</v>
      </c>
      <c r="I54" s="91">
        <v>361</v>
      </c>
      <c r="J54" s="91">
        <v>35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52"/>
    </row>
    <row r="55" spans="1:61" s="49" customFormat="1" ht="22.7" customHeight="1" x14ac:dyDescent="0.25">
      <c r="A55" s="64">
        <v>2010</v>
      </c>
      <c r="B55" s="91">
        <f t="shared" si="6"/>
        <v>11328</v>
      </c>
      <c r="C55" s="91">
        <v>1057</v>
      </c>
      <c r="D55" s="91">
        <v>562</v>
      </c>
      <c r="E55" s="91">
        <v>5490</v>
      </c>
      <c r="F55" s="91">
        <v>2839</v>
      </c>
      <c r="G55" s="91">
        <v>282</v>
      </c>
      <c r="H55" s="91">
        <v>580</v>
      </c>
      <c r="I55" s="91">
        <v>481</v>
      </c>
      <c r="J55" s="91">
        <v>37</v>
      </c>
    </row>
    <row r="56" spans="1:61" s="49" customFormat="1" ht="22.7" customHeight="1" x14ac:dyDescent="0.25">
      <c r="A56" s="115">
        <v>2011</v>
      </c>
      <c r="B56" s="91">
        <f t="shared" si="6"/>
        <v>10611</v>
      </c>
      <c r="C56" s="117">
        <v>1049</v>
      </c>
      <c r="D56" s="117">
        <v>513</v>
      </c>
      <c r="E56" s="117">
        <v>5003</v>
      </c>
      <c r="F56" s="117">
        <v>2982</v>
      </c>
      <c r="G56" s="117">
        <v>258</v>
      </c>
      <c r="H56" s="117">
        <v>531</v>
      </c>
      <c r="I56" s="117">
        <v>245</v>
      </c>
      <c r="J56" s="117">
        <v>30</v>
      </c>
    </row>
    <row r="57" spans="1:61" ht="22.7" customHeight="1" x14ac:dyDescent="0.25">
      <c r="A57" s="115">
        <v>2012</v>
      </c>
      <c r="B57" s="117">
        <f t="shared" si="6"/>
        <v>10253</v>
      </c>
      <c r="C57" s="117">
        <v>1069</v>
      </c>
      <c r="D57" s="117">
        <v>442</v>
      </c>
      <c r="E57" s="117">
        <v>4800</v>
      </c>
      <c r="F57" s="117">
        <v>2782</v>
      </c>
      <c r="G57" s="117">
        <v>234</v>
      </c>
      <c r="H57" s="117">
        <v>574</v>
      </c>
      <c r="I57" s="117">
        <v>320</v>
      </c>
      <c r="J57" s="117">
        <v>32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</row>
    <row r="58" spans="1:61" ht="22.7" customHeight="1" x14ac:dyDescent="0.25">
      <c r="A58" s="115">
        <v>2013</v>
      </c>
      <c r="B58" s="117">
        <f t="shared" si="6"/>
        <v>9751</v>
      </c>
      <c r="C58" s="117">
        <v>989</v>
      </c>
      <c r="D58" s="117">
        <v>436</v>
      </c>
      <c r="E58" s="117">
        <v>4383</v>
      </c>
      <c r="F58" s="117">
        <v>2811</v>
      </c>
      <c r="G58" s="117">
        <v>226</v>
      </c>
      <c r="H58" s="117">
        <v>647</v>
      </c>
      <c r="I58" s="117">
        <v>243</v>
      </c>
      <c r="J58" s="117">
        <v>16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:61" ht="22.7" customHeight="1" x14ac:dyDescent="0.25">
      <c r="A59" s="115">
        <v>2014</v>
      </c>
      <c r="B59" s="117">
        <f t="shared" ref="B59" si="7">SUM(C59:J59)</f>
        <v>9858</v>
      </c>
      <c r="C59" s="117">
        <v>883</v>
      </c>
      <c r="D59" s="117">
        <v>503</v>
      </c>
      <c r="E59" s="117">
        <v>4634</v>
      </c>
      <c r="F59" s="117">
        <v>2686</v>
      </c>
      <c r="G59" s="117">
        <v>193</v>
      </c>
      <c r="H59" s="117">
        <v>578</v>
      </c>
      <c r="I59" s="117">
        <v>342</v>
      </c>
      <c r="J59" s="117">
        <v>39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61" ht="22.7" customHeight="1" x14ac:dyDescent="0.25">
      <c r="A60" s="85"/>
      <c r="B60" s="119"/>
      <c r="C60" s="119"/>
      <c r="D60" s="119"/>
      <c r="E60" s="119"/>
      <c r="F60" s="119"/>
      <c r="G60" s="119"/>
      <c r="H60" s="119"/>
      <c r="I60" s="119"/>
      <c r="J60" s="119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61" ht="21" customHeight="1" x14ac:dyDescent="0.25">
      <c r="A61" s="261" t="s">
        <v>109</v>
      </c>
      <c r="B61" s="261"/>
      <c r="C61" s="261"/>
      <c r="D61" s="261"/>
    </row>
  </sheetData>
  <mergeCells count="2">
    <mergeCell ref="A1:J1"/>
    <mergeCell ref="A61:D61"/>
  </mergeCells>
  <printOptions horizontalCentered="1"/>
  <pageMargins left="0.39370078740157483" right="0.39370078740157483" top="0.78740157480314965" bottom="0.78740157480314965" header="0.51181102362204722" footer="0.39370078740157483"/>
  <pageSetup paperSize="9" scale="57" orientation="portrait" r:id="rId1"/>
  <headerFooter alignWithMargins="0">
    <oddHeader>&amp;C&amp;"Arial,Bold"&amp;16Road Traffic Accident In Singapore - 2012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</sheetPr>
  <dimension ref="A1:FO124"/>
  <sheetViews>
    <sheetView view="pageBreakPreview" zoomScale="75" zoomScaleNormal="100" zoomScaleSheetLayoutView="75" workbookViewId="0">
      <selection activeCell="R8" sqref="R8"/>
    </sheetView>
  </sheetViews>
  <sheetFormatPr defaultColWidth="9.77734375" defaultRowHeight="21" customHeight="1" x14ac:dyDescent="0.25"/>
  <cols>
    <col min="1" max="1" width="6.77734375" style="61" customWidth="1"/>
    <col min="2" max="2" width="8.21875" style="61" customWidth="1"/>
    <col min="3" max="14" width="6.77734375" style="61" customWidth="1"/>
    <col min="15" max="15" width="12.77734375" style="1" customWidth="1"/>
    <col min="16" max="16384" width="9.77734375" style="1"/>
  </cols>
  <sheetData>
    <row r="1" spans="1:14" ht="21" customHeight="1" x14ac:dyDescent="0.25">
      <c r="A1" s="259" t="s">
        <v>42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21" customHeight="1" x14ac:dyDescent="0.25">
      <c r="A2" s="259" t="s">
        <v>189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21" customHeight="1" x14ac:dyDescent="0.2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 customHeight="1" x14ac:dyDescent="0.25">
      <c r="A4" s="262" t="s">
        <v>0</v>
      </c>
      <c r="B4" s="262" t="s">
        <v>1</v>
      </c>
      <c r="C4" s="262" t="s">
        <v>2</v>
      </c>
      <c r="D4" s="262" t="s">
        <v>3</v>
      </c>
      <c r="E4" s="264" t="s">
        <v>84</v>
      </c>
      <c r="F4" s="262" t="s">
        <v>5</v>
      </c>
      <c r="G4" s="262" t="s">
        <v>6</v>
      </c>
      <c r="H4" s="262" t="s">
        <v>7</v>
      </c>
      <c r="I4" s="262" t="s">
        <v>8</v>
      </c>
      <c r="J4" s="262" t="s">
        <v>9</v>
      </c>
      <c r="K4" s="262" t="s">
        <v>10</v>
      </c>
      <c r="L4" s="262" t="s">
        <v>11</v>
      </c>
      <c r="M4" s="262" t="s">
        <v>12</v>
      </c>
      <c r="N4" s="262" t="s">
        <v>13</v>
      </c>
    </row>
    <row r="5" spans="1:14" ht="21" customHeight="1" x14ac:dyDescent="0.25">
      <c r="A5" s="262"/>
      <c r="B5" s="262"/>
      <c r="C5" s="262"/>
      <c r="D5" s="262"/>
      <c r="E5" s="265"/>
      <c r="F5" s="262"/>
      <c r="G5" s="262"/>
      <c r="H5" s="262"/>
      <c r="I5" s="262"/>
      <c r="J5" s="262"/>
      <c r="K5" s="262"/>
      <c r="L5" s="262"/>
      <c r="M5" s="262"/>
      <c r="N5" s="262"/>
    </row>
    <row r="6" spans="1:14" s="160" customFormat="1" ht="21" customHeight="1" x14ac:dyDescent="0.25">
      <c r="A6" s="263"/>
      <c r="B6" s="263"/>
      <c r="C6" s="263"/>
      <c r="D6" s="263"/>
      <c r="E6" s="266"/>
      <c r="F6" s="263"/>
      <c r="G6" s="263"/>
      <c r="H6" s="263"/>
      <c r="I6" s="263"/>
      <c r="J6" s="263"/>
      <c r="K6" s="263"/>
      <c r="L6" s="263"/>
      <c r="M6" s="263"/>
      <c r="N6" s="263"/>
    </row>
    <row r="7" spans="1:14" s="160" customFormat="1" ht="21" customHeight="1" x14ac:dyDescent="0.25">
      <c r="A7" s="64">
        <v>2004</v>
      </c>
      <c r="B7" s="63">
        <f t="shared" ref="B7:B12" si="0">SUM(C7:N7)</f>
        <v>8632</v>
      </c>
      <c r="C7" s="63">
        <f t="shared" ref="C7:N7" si="1">C48+C89</f>
        <v>810</v>
      </c>
      <c r="D7" s="63">
        <f t="shared" si="1"/>
        <v>636</v>
      </c>
      <c r="E7" s="63">
        <f t="shared" si="1"/>
        <v>745</v>
      </c>
      <c r="F7" s="63">
        <f t="shared" si="1"/>
        <v>772</v>
      </c>
      <c r="G7" s="63">
        <f t="shared" si="1"/>
        <v>751</v>
      </c>
      <c r="H7" s="63">
        <f t="shared" si="1"/>
        <v>835</v>
      </c>
      <c r="I7" s="63">
        <f t="shared" si="1"/>
        <v>719</v>
      </c>
      <c r="J7" s="63">
        <f t="shared" si="1"/>
        <v>645</v>
      </c>
      <c r="K7" s="63">
        <f t="shared" si="1"/>
        <v>678</v>
      </c>
      <c r="L7" s="63">
        <f t="shared" si="1"/>
        <v>686</v>
      </c>
      <c r="M7" s="63">
        <f t="shared" si="1"/>
        <v>720</v>
      </c>
      <c r="N7" s="63">
        <f t="shared" si="1"/>
        <v>635</v>
      </c>
    </row>
    <row r="8" spans="1:14" s="160" customFormat="1" ht="21" customHeight="1" x14ac:dyDescent="0.25">
      <c r="A8" s="64">
        <v>2005</v>
      </c>
      <c r="B8" s="63">
        <f t="shared" si="0"/>
        <v>8399</v>
      </c>
      <c r="C8" s="63">
        <f>C49+C90</f>
        <v>694</v>
      </c>
      <c r="D8" s="63">
        <f t="shared" ref="D8:N8" si="2">D49+D90</f>
        <v>622</v>
      </c>
      <c r="E8" s="63">
        <f t="shared" si="2"/>
        <v>678</v>
      </c>
      <c r="F8" s="63">
        <f t="shared" si="2"/>
        <v>687</v>
      </c>
      <c r="G8" s="63">
        <f t="shared" si="2"/>
        <v>703</v>
      </c>
      <c r="H8" s="63">
        <f t="shared" si="2"/>
        <v>698</v>
      </c>
      <c r="I8" s="63">
        <f t="shared" si="2"/>
        <v>746</v>
      </c>
      <c r="J8" s="63">
        <f t="shared" si="2"/>
        <v>737</v>
      </c>
      <c r="K8" s="63">
        <f t="shared" si="2"/>
        <v>715</v>
      </c>
      <c r="L8" s="63">
        <f t="shared" si="2"/>
        <v>750</v>
      </c>
      <c r="M8" s="63">
        <f t="shared" si="2"/>
        <v>663</v>
      </c>
      <c r="N8" s="63">
        <f t="shared" si="2"/>
        <v>706</v>
      </c>
    </row>
    <row r="9" spans="1:14" s="160" customFormat="1" ht="21" customHeight="1" x14ac:dyDescent="0.25">
      <c r="A9" s="64">
        <v>2006</v>
      </c>
      <c r="B9" s="63">
        <f t="shared" si="0"/>
        <v>9896</v>
      </c>
      <c r="C9" s="63">
        <f t="shared" ref="C9:N9" si="3">C50+C91</f>
        <v>761</v>
      </c>
      <c r="D9" s="63">
        <f t="shared" si="3"/>
        <v>715</v>
      </c>
      <c r="E9" s="63">
        <f t="shared" si="3"/>
        <v>800</v>
      </c>
      <c r="F9" s="63">
        <f t="shared" si="3"/>
        <v>799</v>
      </c>
      <c r="G9" s="63">
        <f t="shared" si="3"/>
        <v>823</v>
      </c>
      <c r="H9" s="63">
        <f t="shared" si="3"/>
        <v>821</v>
      </c>
      <c r="I9" s="63">
        <f t="shared" si="3"/>
        <v>926</v>
      </c>
      <c r="J9" s="63">
        <f t="shared" si="3"/>
        <v>856</v>
      </c>
      <c r="K9" s="63">
        <f t="shared" si="3"/>
        <v>819</v>
      </c>
      <c r="L9" s="63">
        <f t="shared" si="3"/>
        <v>809</v>
      </c>
      <c r="M9" s="63">
        <f t="shared" si="3"/>
        <v>868</v>
      </c>
      <c r="N9" s="63">
        <f t="shared" si="3"/>
        <v>899</v>
      </c>
    </row>
    <row r="10" spans="1:14" s="160" customFormat="1" ht="21" customHeight="1" x14ac:dyDescent="0.25">
      <c r="A10" s="64">
        <v>2007</v>
      </c>
      <c r="B10" s="63">
        <f t="shared" si="0"/>
        <v>10566</v>
      </c>
      <c r="C10" s="63">
        <f t="shared" ref="C10:N10" si="4">C51+C92</f>
        <v>780</v>
      </c>
      <c r="D10" s="63">
        <f t="shared" si="4"/>
        <v>831</v>
      </c>
      <c r="E10" s="63">
        <f t="shared" si="4"/>
        <v>861</v>
      </c>
      <c r="F10" s="63">
        <f t="shared" si="4"/>
        <v>864</v>
      </c>
      <c r="G10" s="63">
        <f t="shared" si="4"/>
        <v>869</v>
      </c>
      <c r="H10" s="63">
        <f t="shared" si="4"/>
        <v>831</v>
      </c>
      <c r="I10" s="63">
        <f t="shared" si="4"/>
        <v>969</v>
      </c>
      <c r="J10" s="63">
        <f t="shared" si="4"/>
        <v>878</v>
      </c>
      <c r="K10" s="63">
        <f t="shared" si="4"/>
        <v>888</v>
      </c>
      <c r="L10" s="63">
        <f t="shared" si="4"/>
        <v>899</v>
      </c>
      <c r="M10" s="63">
        <f t="shared" si="4"/>
        <v>988</v>
      </c>
      <c r="N10" s="63">
        <f t="shared" si="4"/>
        <v>908</v>
      </c>
    </row>
    <row r="11" spans="1:14" s="160" customFormat="1" ht="21" customHeight="1" x14ac:dyDescent="0.25">
      <c r="A11" s="64">
        <v>2008</v>
      </c>
      <c r="B11" s="63">
        <f t="shared" si="0"/>
        <v>10981</v>
      </c>
      <c r="C11" s="63">
        <f t="shared" ref="C11:N11" si="5">C52+C93</f>
        <v>1008</v>
      </c>
      <c r="D11" s="63">
        <f t="shared" si="5"/>
        <v>809</v>
      </c>
      <c r="E11" s="63">
        <f t="shared" si="5"/>
        <v>970</v>
      </c>
      <c r="F11" s="63">
        <f t="shared" si="5"/>
        <v>897</v>
      </c>
      <c r="G11" s="63">
        <f t="shared" si="5"/>
        <v>889</v>
      </c>
      <c r="H11" s="63">
        <f t="shared" si="5"/>
        <v>943</v>
      </c>
      <c r="I11" s="63">
        <f t="shared" si="5"/>
        <v>923</v>
      </c>
      <c r="J11" s="63">
        <f t="shared" si="5"/>
        <v>972</v>
      </c>
      <c r="K11" s="63">
        <f t="shared" si="5"/>
        <v>905</v>
      </c>
      <c r="L11" s="63">
        <f t="shared" si="5"/>
        <v>939</v>
      </c>
      <c r="M11" s="63">
        <f t="shared" si="5"/>
        <v>823</v>
      </c>
      <c r="N11" s="63">
        <f t="shared" si="5"/>
        <v>903</v>
      </c>
    </row>
    <row r="12" spans="1:14" s="160" customFormat="1" ht="21" customHeight="1" x14ac:dyDescent="0.25">
      <c r="A12" s="64">
        <v>2009</v>
      </c>
      <c r="B12" s="63">
        <f t="shared" si="0"/>
        <v>11069</v>
      </c>
      <c r="C12" s="63">
        <f t="shared" ref="C12:N12" si="6">C53+C94</f>
        <v>911</v>
      </c>
      <c r="D12" s="63">
        <f t="shared" si="6"/>
        <v>865</v>
      </c>
      <c r="E12" s="63">
        <f t="shared" si="6"/>
        <v>929</v>
      </c>
      <c r="F12" s="63">
        <f t="shared" si="6"/>
        <v>911</v>
      </c>
      <c r="G12" s="63">
        <f t="shared" si="6"/>
        <v>949</v>
      </c>
      <c r="H12" s="63">
        <f t="shared" si="6"/>
        <v>903</v>
      </c>
      <c r="I12" s="63">
        <f t="shared" si="6"/>
        <v>908</v>
      </c>
      <c r="J12" s="63">
        <f t="shared" si="6"/>
        <v>980</v>
      </c>
      <c r="K12" s="63">
        <f t="shared" si="6"/>
        <v>884</v>
      </c>
      <c r="L12" s="63">
        <f t="shared" si="6"/>
        <v>930</v>
      </c>
      <c r="M12" s="63">
        <f t="shared" si="6"/>
        <v>957</v>
      </c>
      <c r="N12" s="63">
        <f t="shared" si="6"/>
        <v>942</v>
      </c>
    </row>
    <row r="13" spans="1:14" ht="21" customHeight="1" x14ac:dyDescent="0.25">
      <c r="A13" s="64">
        <v>2010</v>
      </c>
      <c r="B13" s="63">
        <f>SUM(C13:N13)</f>
        <v>11521</v>
      </c>
      <c r="C13" s="63">
        <f t="shared" ref="C13:N13" si="7">C54+C95</f>
        <v>875</v>
      </c>
      <c r="D13" s="63">
        <f t="shared" si="7"/>
        <v>861</v>
      </c>
      <c r="E13" s="63">
        <f t="shared" si="7"/>
        <v>973</v>
      </c>
      <c r="F13" s="63">
        <f t="shared" si="7"/>
        <v>966</v>
      </c>
      <c r="G13" s="63">
        <f t="shared" si="7"/>
        <v>1030</v>
      </c>
      <c r="H13" s="63">
        <f t="shared" si="7"/>
        <v>866</v>
      </c>
      <c r="I13" s="63">
        <f t="shared" si="7"/>
        <v>1043</v>
      </c>
      <c r="J13" s="63">
        <f t="shared" si="7"/>
        <v>1075</v>
      </c>
      <c r="K13" s="63">
        <f t="shared" si="7"/>
        <v>984</v>
      </c>
      <c r="L13" s="63">
        <f t="shared" si="7"/>
        <v>1053</v>
      </c>
      <c r="M13" s="63">
        <f t="shared" si="7"/>
        <v>943</v>
      </c>
      <c r="N13" s="63">
        <f t="shared" si="7"/>
        <v>852</v>
      </c>
    </row>
    <row r="14" spans="1:14" ht="21" customHeight="1" x14ac:dyDescent="0.25">
      <c r="A14" s="115">
        <v>2011</v>
      </c>
      <c r="B14" s="63">
        <f>SUM(C14:N14)</f>
        <v>10806</v>
      </c>
      <c r="C14" s="63">
        <f t="shared" ref="C14:N14" si="8">C55+C96</f>
        <v>976</v>
      </c>
      <c r="D14" s="63">
        <f t="shared" si="8"/>
        <v>805</v>
      </c>
      <c r="E14" s="63">
        <f t="shared" si="8"/>
        <v>910</v>
      </c>
      <c r="F14" s="63">
        <f t="shared" si="8"/>
        <v>899</v>
      </c>
      <c r="G14" s="63">
        <f t="shared" si="8"/>
        <v>881</v>
      </c>
      <c r="H14" s="63">
        <f t="shared" si="8"/>
        <v>857</v>
      </c>
      <c r="I14" s="63">
        <f t="shared" si="8"/>
        <v>933</v>
      </c>
      <c r="J14" s="63">
        <f t="shared" si="8"/>
        <v>926</v>
      </c>
      <c r="K14" s="63">
        <f t="shared" si="8"/>
        <v>925</v>
      </c>
      <c r="L14" s="63">
        <f t="shared" si="8"/>
        <v>946</v>
      </c>
      <c r="M14" s="63">
        <f t="shared" si="8"/>
        <v>849</v>
      </c>
      <c r="N14" s="63">
        <f t="shared" si="8"/>
        <v>899</v>
      </c>
    </row>
    <row r="15" spans="1:14" ht="21" customHeight="1" x14ac:dyDescent="0.25">
      <c r="A15" s="115">
        <v>2012</v>
      </c>
      <c r="B15" s="63">
        <f>SUM(C15:N15)</f>
        <v>10421</v>
      </c>
      <c r="C15" s="115">
        <f>C56+C97</f>
        <v>872</v>
      </c>
      <c r="D15" s="115">
        <f t="shared" ref="D15:N15" si="9">D56+D97</f>
        <v>917</v>
      </c>
      <c r="E15" s="115">
        <f t="shared" si="9"/>
        <v>925</v>
      </c>
      <c r="F15" s="115">
        <f t="shared" si="9"/>
        <v>844</v>
      </c>
      <c r="G15" s="115">
        <f t="shared" si="9"/>
        <v>900</v>
      </c>
      <c r="H15" s="115">
        <f t="shared" si="9"/>
        <v>711</v>
      </c>
      <c r="I15" s="115">
        <f t="shared" si="9"/>
        <v>908</v>
      </c>
      <c r="J15" s="115">
        <f t="shared" si="9"/>
        <v>912</v>
      </c>
      <c r="K15" s="115">
        <f t="shared" si="9"/>
        <v>882</v>
      </c>
      <c r="L15" s="115">
        <f t="shared" si="9"/>
        <v>862</v>
      </c>
      <c r="M15" s="115">
        <f t="shared" si="9"/>
        <v>825</v>
      </c>
      <c r="N15" s="115">
        <f t="shared" si="9"/>
        <v>863</v>
      </c>
    </row>
    <row r="16" spans="1:14" ht="21" customHeight="1" x14ac:dyDescent="0.25">
      <c r="A16" s="115">
        <v>2013</v>
      </c>
      <c r="B16" s="117">
        <f>SUM(C16:N16)</f>
        <v>9911</v>
      </c>
      <c r="C16" s="115">
        <f>C57+C98</f>
        <v>877</v>
      </c>
      <c r="D16" s="115">
        <f t="shared" ref="D16:N16" si="10">D57+D98</f>
        <v>789</v>
      </c>
      <c r="E16" s="115">
        <f t="shared" si="10"/>
        <v>815</v>
      </c>
      <c r="F16" s="115">
        <f t="shared" si="10"/>
        <v>842</v>
      </c>
      <c r="G16" s="115">
        <f t="shared" si="10"/>
        <v>823</v>
      </c>
      <c r="H16" s="115">
        <f t="shared" si="10"/>
        <v>767</v>
      </c>
      <c r="I16" s="115">
        <f t="shared" si="10"/>
        <v>825</v>
      </c>
      <c r="J16" s="115">
        <f t="shared" si="10"/>
        <v>869</v>
      </c>
      <c r="K16" s="115">
        <f t="shared" si="10"/>
        <v>838</v>
      </c>
      <c r="L16" s="115">
        <f t="shared" si="10"/>
        <v>879</v>
      </c>
      <c r="M16" s="115">
        <f t="shared" si="10"/>
        <v>811</v>
      </c>
      <c r="N16" s="115">
        <f t="shared" si="10"/>
        <v>776</v>
      </c>
    </row>
    <row r="17" spans="1:14" ht="21" customHeight="1" x14ac:dyDescent="0.25">
      <c r="A17" s="115">
        <v>2014</v>
      </c>
      <c r="B17" s="117">
        <f>SUM(C17:N17)</f>
        <v>10013</v>
      </c>
      <c r="C17" s="115">
        <v>816</v>
      </c>
      <c r="D17" s="115">
        <v>684</v>
      </c>
      <c r="E17" s="115">
        <v>751</v>
      </c>
      <c r="F17" s="115">
        <v>803</v>
      </c>
      <c r="G17" s="115">
        <v>868</v>
      </c>
      <c r="H17" s="115">
        <v>834</v>
      </c>
      <c r="I17" s="115">
        <v>905</v>
      </c>
      <c r="J17" s="115">
        <v>935</v>
      </c>
      <c r="K17" s="115">
        <v>872</v>
      </c>
      <c r="L17" s="115">
        <v>888</v>
      </c>
      <c r="M17" s="115">
        <v>822</v>
      </c>
      <c r="N17" s="115">
        <v>835</v>
      </c>
    </row>
    <row r="18" spans="1:14" ht="21" customHeight="1" x14ac:dyDescent="0.25">
      <c r="A18" s="65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21" customHeight="1" x14ac:dyDescent="0.25">
      <c r="A19" s="6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1" customHeight="1" x14ac:dyDescent="0.25">
      <c r="A20" s="65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21" customHeight="1" x14ac:dyDescent="0.25">
      <c r="A21" s="65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21" customHeight="1" x14ac:dyDescent="0.25">
      <c r="A22" s="6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21" customHeight="1" x14ac:dyDescent="0.25">
      <c r="A23" s="65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21" customHeight="1" x14ac:dyDescent="0.25">
      <c r="A24" s="65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21" customHeight="1" x14ac:dyDescent="0.25">
      <c r="A25" s="6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21" customHeight="1" x14ac:dyDescent="0.25">
      <c r="A26" s="6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21" customHeight="1" x14ac:dyDescent="0.25">
      <c r="A27" s="6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21" customHeight="1" x14ac:dyDescent="0.25">
      <c r="A28" s="6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21" customHeight="1" x14ac:dyDescent="0.25">
      <c r="A29" s="6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21" customHeight="1" x14ac:dyDescent="0.25">
      <c r="A30" s="6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21" customHeight="1" x14ac:dyDescent="0.25">
      <c r="A31" s="6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21" customHeight="1" x14ac:dyDescent="0.25">
      <c r="A32" s="65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03" ht="21" customHeight="1" x14ac:dyDescent="0.25">
      <c r="A33" s="6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03" ht="21" customHeight="1" x14ac:dyDescent="0.25">
      <c r="A34" s="6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03" ht="21" customHeight="1" x14ac:dyDescent="0.25">
      <c r="A35" s="6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42" spans="1:103" ht="21" customHeight="1" x14ac:dyDescent="0.25">
      <c r="A42" s="259" t="s">
        <v>77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</row>
    <row r="43" spans="1:103" ht="21" customHeight="1" x14ac:dyDescent="0.25">
      <c r="A43" s="259" t="s">
        <v>190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</row>
    <row r="44" spans="1:103" ht="21" customHeight="1" x14ac:dyDescent="0.25">
      <c r="A44" s="62"/>
      <c r="B44" s="62"/>
      <c r="C44" s="62"/>
      <c r="D44" s="62"/>
      <c r="E44" s="80" t="s">
        <v>18</v>
      </c>
      <c r="F44" s="80" t="s">
        <v>18</v>
      </c>
      <c r="G44" s="80" t="s">
        <v>18</v>
      </c>
      <c r="H44" s="62"/>
      <c r="I44" s="62"/>
      <c r="J44" s="62"/>
      <c r="K44" s="62"/>
      <c r="L44" s="62"/>
      <c r="M44" s="62"/>
      <c r="N44" s="62"/>
    </row>
    <row r="45" spans="1:103" s="5" customFormat="1" ht="21" customHeight="1" x14ac:dyDescent="0.2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19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</row>
    <row r="46" spans="1:103" s="5" customFormat="1" ht="21" customHeight="1" x14ac:dyDescent="0.25">
      <c r="A46" s="100" t="s">
        <v>0</v>
      </c>
      <c r="B46" s="100" t="s">
        <v>1</v>
      </c>
      <c r="C46" s="100" t="s">
        <v>2</v>
      </c>
      <c r="D46" s="100" t="s">
        <v>3</v>
      </c>
      <c r="E46" s="100" t="s">
        <v>4</v>
      </c>
      <c r="F46" s="100" t="s">
        <v>5</v>
      </c>
      <c r="G46" s="100" t="s">
        <v>6</v>
      </c>
      <c r="H46" s="100" t="s">
        <v>7</v>
      </c>
      <c r="I46" s="100" t="s">
        <v>8</v>
      </c>
      <c r="J46" s="100" t="s">
        <v>9</v>
      </c>
      <c r="K46" s="100" t="s">
        <v>10</v>
      </c>
      <c r="L46" s="100" t="s">
        <v>11</v>
      </c>
      <c r="M46" s="100" t="s">
        <v>12</v>
      </c>
      <c r="N46" s="101" t="s">
        <v>13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</row>
    <row r="47" spans="1:103" s="5" customFormat="1" ht="21" customHeight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</row>
    <row r="48" spans="1:103" ht="21" customHeight="1" x14ac:dyDescent="0.25">
      <c r="A48" s="64">
        <v>2004</v>
      </c>
      <c r="B48" s="63">
        <v>193</v>
      </c>
      <c r="C48" s="64">
        <v>23</v>
      </c>
      <c r="D48" s="64">
        <v>15</v>
      </c>
      <c r="E48" s="64">
        <v>19</v>
      </c>
      <c r="F48" s="64">
        <v>12</v>
      </c>
      <c r="G48" s="64">
        <v>18</v>
      </c>
      <c r="H48" s="64">
        <v>22</v>
      </c>
      <c r="I48" s="64">
        <v>13</v>
      </c>
      <c r="J48" s="64">
        <v>17</v>
      </c>
      <c r="K48" s="64">
        <v>12</v>
      </c>
      <c r="L48" s="64">
        <v>7</v>
      </c>
      <c r="M48" s="64">
        <v>16</v>
      </c>
      <c r="N48" s="64">
        <v>19</v>
      </c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</row>
    <row r="49" spans="1:103" s="6" customFormat="1" ht="21" customHeight="1" x14ac:dyDescent="0.25">
      <c r="A49" s="64">
        <v>2005</v>
      </c>
      <c r="B49" s="63">
        <v>173</v>
      </c>
      <c r="C49" s="64">
        <v>12</v>
      </c>
      <c r="D49" s="64">
        <v>13</v>
      </c>
      <c r="E49" s="64">
        <v>17</v>
      </c>
      <c r="F49" s="64">
        <v>15</v>
      </c>
      <c r="G49" s="64">
        <v>15</v>
      </c>
      <c r="H49" s="64">
        <v>9</v>
      </c>
      <c r="I49" s="64">
        <v>22</v>
      </c>
      <c r="J49" s="64">
        <v>16</v>
      </c>
      <c r="K49" s="64">
        <v>12</v>
      </c>
      <c r="L49" s="64">
        <v>13</v>
      </c>
      <c r="M49" s="64">
        <v>11</v>
      </c>
      <c r="N49" s="64">
        <v>18</v>
      </c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</row>
    <row r="50" spans="1:103" ht="21" customHeight="1" x14ac:dyDescent="0.25">
      <c r="A50" s="64">
        <v>2006</v>
      </c>
      <c r="B50" s="63">
        <v>190</v>
      </c>
      <c r="C50" s="64">
        <v>16</v>
      </c>
      <c r="D50" s="64">
        <v>9</v>
      </c>
      <c r="E50" s="64">
        <v>12</v>
      </c>
      <c r="F50" s="64">
        <v>13</v>
      </c>
      <c r="G50" s="64">
        <v>25</v>
      </c>
      <c r="H50" s="64">
        <v>14</v>
      </c>
      <c r="I50" s="64">
        <v>17</v>
      </c>
      <c r="J50" s="64">
        <v>11</v>
      </c>
      <c r="K50" s="64">
        <v>23</v>
      </c>
      <c r="L50" s="64">
        <v>14</v>
      </c>
      <c r="M50" s="64">
        <v>17</v>
      </c>
      <c r="N50" s="64">
        <v>19</v>
      </c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</row>
    <row r="51" spans="1:103" s="6" customFormat="1" ht="21" customHeight="1" x14ac:dyDescent="0.25">
      <c r="A51" s="64">
        <v>2007</v>
      </c>
      <c r="B51" s="63">
        <v>214</v>
      </c>
      <c r="C51" s="64">
        <v>16</v>
      </c>
      <c r="D51" s="64">
        <v>23</v>
      </c>
      <c r="E51" s="64">
        <v>16</v>
      </c>
      <c r="F51" s="64">
        <v>12</v>
      </c>
      <c r="G51" s="64">
        <v>18</v>
      </c>
      <c r="H51" s="64">
        <v>15</v>
      </c>
      <c r="I51" s="64">
        <v>18</v>
      </c>
      <c r="J51" s="64">
        <v>25</v>
      </c>
      <c r="K51" s="64">
        <v>22</v>
      </c>
      <c r="L51" s="64">
        <v>19</v>
      </c>
      <c r="M51" s="64">
        <v>18</v>
      </c>
      <c r="N51" s="64">
        <v>12</v>
      </c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</row>
    <row r="52" spans="1:103" ht="21" customHeight="1" x14ac:dyDescent="0.25">
      <c r="A52" s="64">
        <v>2008</v>
      </c>
      <c r="B52" s="63">
        <v>221</v>
      </c>
      <c r="C52" s="64">
        <v>16</v>
      </c>
      <c r="D52" s="64">
        <v>19</v>
      </c>
      <c r="E52" s="64">
        <v>19</v>
      </c>
      <c r="F52" s="64">
        <v>21</v>
      </c>
      <c r="G52" s="64">
        <v>22</v>
      </c>
      <c r="H52" s="64">
        <v>17</v>
      </c>
      <c r="I52" s="64">
        <v>19</v>
      </c>
      <c r="J52" s="64">
        <v>18</v>
      </c>
      <c r="K52" s="64">
        <v>18</v>
      </c>
      <c r="L52" s="64">
        <v>15</v>
      </c>
      <c r="M52" s="64">
        <v>16</v>
      </c>
      <c r="N52" s="64">
        <v>21</v>
      </c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</row>
    <row r="53" spans="1:103" s="6" customFormat="1" ht="21" customHeight="1" x14ac:dyDescent="0.25">
      <c r="A53" s="64">
        <v>2009</v>
      </c>
      <c r="B53" s="63">
        <v>183</v>
      </c>
      <c r="C53" s="64">
        <v>13</v>
      </c>
      <c r="D53" s="64">
        <v>12</v>
      </c>
      <c r="E53" s="64">
        <v>11</v>
      </c>
      <c r="F53" s="64">
        <v>14</v>
      </c>
      <c r="G53" s="64">
        <v>22</v>
      </c>
      <c r="H53" s="64">
        <v>10</v>
      </c>
      <c r="I53" s="64">
        <v>16</v>
      </c>
      <c r="J53" s="64">
        <v>14</v>
      </c>
      <c r="K53" s="64">
        <v>18</v>
      </c>
      <c r="L53" s="64">
        <v>13</v>
      </c>
      <c r="M53" s="64">
        <v>16</v>
      </c>
      <c r="N53" s="64">
        <v>24</v>
      </c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</row>
    <row r="54" spans="1:103" ht="21" customHeight="1" x14ac:dyDescent="0.25">
      <c r="A54" s="64">
        <v>2010</v>
      </c>
      <c r="B54" s="63">
        <v>193</v>
      </c>
      <c r="C54" s="64">
        <v>18</v>
      </c>
      <c r="D54" s="64">
        <v>7</v>
      </c>
      <c r="E54" s="64">
        <v>23</v>
      </c>
      <c r="F54" s="64">
        <v>19</v>
      </c>
      <c r="G54" s="64">
        <v>18</v>
      </c>
      <c r="H54" s="64">
        <v>17</v>
      </c>
      <c r="I54" s="64">
        <v>16</v>
      </c>
      <c r="J54" s="64">
        <v>20</v>
      </c>
      <c r="K54" s="64">
        <v>14</v>
      </c>
      <c r="L54" s="64">
        <v>13</v>
      </c>
      <c r="M54" s="64">
        <v>14</v>
      </c>
      <c r="N54" s="64">
        <v>14</v>
      </c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</row>
    <row r="55" spans="1:103" ht="21" customHeight="1" x14ac:dyDescent="0.25">
      <c r="A55" s="115">
        <v>2011</v>
      </c>
      <c r="B55" s="115">
        <v>195</v>
      </c>
      <c r="C55" s="115">
        <v>20</v>
      </c>
      <c r="D55" s="115">
        <v>15</v>
      </c>
      <c r="E55" s="115">
        <v>17</v>
      </c>
      <c r="F55" s="115">
        <v>16</v>
      </c>
      <c r="G55" s="115">
        <v>15</v>
      </c>
      <c r="H55" s="115">
        <v>16</v>
      </c>
      <c r="I55" s="115">
        <v>19</v>
      </c>
      <c r="J55" s="115">
        <v>19</v>
      </c>
      <c r="K55" s="115">
        <v>15</v>
      </c>
      <c r="L55" s="115">
        <v>19</v>
      </c>
      <c r="M55" s="115">
        <v>12</v>
      </c>
      <c r="N55" s="115">
        <v>12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</row>
    <row r="56" spans="1:103" ht="21" customHeight="1" x14ac:dyDescent="0.25">
      <c r="A56" s="115">
        <v>2012</v>
      </c>
      <c r="B56" s="115">
        <v>168</v>
      </c>
      <c r="C56" s="115">
        <v>17</v>
      </c>
      <c r="D56" s="115">
        <v>17</v>
      </c>
      <c r="E56" s="115">
        <v>15</v>
      </c>
      <c r="F56" s="115">
        <v>15</v>
      </c>
      <c r="G56" s="115">
        <v>11</v>
      </c>
      <c r="H56" s="115">
        <v>10</v>
      </c>
      <c r="I56" s="115">
        <v>9</v>
      </c>
      <c r="J56" s="115">
        <v>15</v>
      </c>
      <c r="K56" s="115">
        <v>11</v>
      </c>
      <c r="L56" s="115">
        <v>15</v>
      </c>
      <c r="M56" s="115">
        <v>14</v>
      </c>
      <c r="N56" s="115">
        <v>19</v>
      </c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</row>
    <row r="57" spans="1:103" ht="21" customHeight="1" x14ac:dyDescent="0.25">
      <c r="A57" s="115">
        <v>2013</v>
      </c>
      <c r="B57" s="115">
        <f>SUM(C57:N57)</f>
        <v>160</v>
      </c>
      <c r="C57" s="115">
        <v>19</v>
      </c>
      <c r="D57" s="115">
        <v>19</v>
      </c>
      <c r="E57" s="115">
        <v>14</v>
      </c>
      <c r="F57" s="115">
        <v>10</v>
      </c>
      <c r="G57" s="115">
        <v>13</v>
      </c>
      <c r="H57" s="115">
        <v>17</v>
      </c>
      <c r="I57" s="115">
        <v>11</v>
      </c>
      <c r="J57" s="115">
        <v>13</v>
      </c>
      <c r="K57" s="115">
        <v>7</v>
      </c>
      <c r="L57" s="115">
        <v>9</v>
      </c>
      <c r="M57" s="115">
        <v>16</v>
      </c>
      <c r="N57" s="115">
        <v>12</v>
      </c>
    </row>
    <row r="58" spans="1:103" ht="21" customHeight="1" x14ac:dyDescent="0.25">
      <c r="A58" s="115">
        <v>2014</v>
      </c>
      <c r="B58" s="115">
        <f>SUM(C58:N58)</f>
        <v>155</v>
      </c>
      <c r="C58" s="115">
        <v>15</v>
      </c>
      <c r="D58" s="115">
        <v>18</v>
      </c>
      <c r="E58" s="115">
        <v>12</v>
      </c>
      <c r="F58" s="115">
        <v>13</v>
      </c>
      <c r="G58" s="115">
        <v>20</v>
      </c>
      <c r="H58" s="115">
        <v>11</v>
      </c>
      <c r="I58" s="115">
        <v>12</v>
      </c>
      <c r="J58" s="115">
        <v>9</v>
      </c>
      <c r="K58" s="115">
        <v>17</v>
      </c>
      <c r="L58" s="115">
        <v>11</v>
      </c>
      <c r="M58" s="115">
        <v>7</v>
      </c>
      <c r="N58" s="115">
        <v>10</v>
      </c>
    </row>
    <row r="59" spans="1:103" ht="21" customHeight="1" x14ac:dyDescent="0.25">
      <c r="A59" s="65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03" ht="21" customHeight="1" x14ac:dyDescent="0.25">
      <c r="A60" s="65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03" ht="21" customHeight="1" x14ac:dyDescent="0.25">
      <c r="A61" s="65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03" ht="21" customHeight="1" x14ac:dyDescent="0.25">
      <c r="A62" s="6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03" ht="21" customHeight="1" x14ac:dyDescent="0.25">
      <c r="A63" s="65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03" ht="21" customHeight="1" x14ac:dyDescent="0.25">
      <c r="A64" s="6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21" customHeight="1" x14ac:dyDescent="0.25">
      <c r="A65" s="6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21" customHeight="1" x14ac:dyDescent="0.25">
      <c r="A66" s="65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21" customHeight="1" x14ac:dyDescent="0.25">
      <c r="A67" s="6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21" customHeight="1" x14ac:dyDescent="0.25">
      <c r="A68" s="65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21" customHeight="1" x14ac:dyDescent="0.25">
      <c r="A69" s="65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21" customHeight="1" x14ac:dyDescent="0.25">
      <c r="A70" s="65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ht="21" customHeight="1" x14ac:dyDescent="0.25">
      <c r="A71" s="65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ht="21" customHeight="1" x14ac:dyDescent="0.25">
      <c r="A72" s="65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ht="21" customHeight="1" x14ac:dyDescent="0.25">
      <c r="A73" s="65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ht="21" customHeight="1" x14ac:dyDescent="0.25">
      <c r="A74" s="65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ht="21" customHeight="1" x14ac:dyDescent="0.25">
      <c r="A75" s="65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21" customHeight="1" x14ac:dyDescent="0.25">
      <c r="A76" s="65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21" customHeight="1" x14ac:dyDescent="0.25">
      <c r="A77" s="6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21" customHeight="1" x14ac:dyDescent="0.25">
      <c r="A78" s="6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21" customHeight="1" x14ac:dyDescent="0.25">
      <c r="A79" s="6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21" customHeight="1" x14ac:dyDescent="0.25">
      <c r="A80" s="65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71" ht="21" customHeight="1" x14ac:dyDescent="0.25">
      <c r="A81" s="65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71" ht="21" customHeight="1" x14ac:dyDescent="0.25">
      <c r="A82" s="65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1:171" ht="21" customHeight="1" x14ac:dyDescent="0.25">
      <c r="A83" s="59" t="s">
        <v>43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71" ht="21" customHeight="1" x14ac:dyDescent="0.25">
      <c r="A84" s="259" t="s">
        <v>191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</row>
    <row r="85" spans="1:171" ht="21" customHeight="1" x14ac:dyDescent="0.25">
      <c r="A85" s="62"/>
      <c r="B85" s="62"/>
      <c r="C85" s="62"/>
      <c r="D85" s="62"/>
      <c r="E85" s="80" t="s">
        <v>18</v>
      </c>
      <c r="F85" s="62"/>
      <c r="G85" s="62"/>
      <c r="H85" s="62"/>
      <c r="I85" s="62"/>
      <c r="J85" s="62"/>
      <c r="K85" s="62"/>
      <c r="L85" s="62"/>
      <c r="M85" s="62"/>
      <c r="N85" s="62"/>
    </row>
    <row r="86" spans="1:171" s="5" customFormat="1" ht="21" customHeight="1" x14ac:dyDescent="0.25">
      <c r="A86" s="217"/>
      <c r="B86" s="218"/>
      <c r="C86" s="218"/>
      <c r="D86" s="218"/>
      <c r="E86" s="218"/>
      <c r="F86" s="218"/>
      <c r="G86" s="217"/>
      <c r="H86" s="217"/>
      <c r="I86" s="217"/>
      <c r="J86" s="218"/>
      <c r="K86" s="218"/>
      <c r="L86" s="218"/>
      <c r="M86" s="218"/>
      <c r="N86" s="218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</row>
    <row r="87" spans="1:171" s="5" customFormat="1" ht="21" customHeight="1" x14ac:dyDescent="0.25">
      <c r="A87" s="94" t="s">
        <v>0</v>
      </c>
      <c r="B87" s="95" t="s">
        <v>1</v>
      </c>
      <c r="C87" s="95" t="s">
        <v>2</v>
      </c>
      <c r="D87" s="95" t="s">
        <v>3</v>
      </c>
      <c r="E87" s="95" t="s">
        <v>4</v>
      </c>
      <c r="F87" s="95" t="s">
        <v>5</v>
      </c>
      <c r="G87" s="94" t="s">
        <v>6</v>
      </c>
      <c r="H87" s="94" t="s">
        <v>7</v>
      </c>
      <c r="I87" s="94" t="s">
        <v>8</v>
      </c>
      <c r="J87" s="95" t="s">
        <v>9</v>
      </c>
      <c r="K87" s="95" t="s">
        <v>10</v>
      </c>
      <c r="L87" s="95" t="s">
        <v>11</v>
      </c>
      <c r="M87" s="95" t="s">
        <v>12</v>
      </c>
      <c r="N87" s="95" t="s">
        <v>13</v>
      </c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</row>
    <row r="88" spans="1:171" s="5" customFormat="1" ht="21" customHeight="1" x14ac:dyDescent="0.25">
      <c r="A88" s="98"/>
      <c r="B88" s="99"/>
      <c r="C88" s="99"/>
      <c r="D88" s="99"/>
      <c r="E88" s="99"/>
      <c r="F88" s="99"/>
      <c r="G88" s="98"/>
      <c r="H88" s="98"/>
      <c r="I88" s="98"/>
      <c r="J88" s="99"/>
      <c r="K88" s="99"/>
      <c r="L88" s="99"/>
      <c r="M88" s="99"/>
      <c r="N88" s="99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</row>
    <row r="89" spans="1:171" ht="21" customHeight="1" x14ac:dyDescent="0.25">
      <c r="A89" s="64">
        <v>2004</v>
      </c>
      <c r="B89" s="63">
        <f t="shared" ref="B89:B98" si="11">SUM(C89:N89)</f>
        <v>8439</v>
      </c>
      <c r="C89" s="91">
        <v>787</v>
      </c>
      <c r="D89" s="91">
        <v>621</v>
      </c>
      <c r="E89" s="91">
        <v>726</v>
      </c>
      <c r="F89" s="91">
        <v>760</v>
      </c>
      <c r="G89" s="91">
        <v>733</v>
      </c>
      <c r="H89" s="91">
        <v>813</v>
      </c>
      <c r="I89" s="91">
        <v>706</v>
      </c>
      <c r="J89" s="91">
        <v>628</v>
      </c>
      <c r="K89" s="91">
        <v>666</v>
      </c>
      <c r="L89" s="91">
        <v>679</v>
      </c>
      <c r="M89" s="91">
        <v>704</v>
      </c>
      <c r="N89" s="91">
        <v>616</v>
      </c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</row>
    <row r="90" spans="1:171" s="6" customFormat="1" ht="21" customHeight="1" x14ac:dyDescent="0.25">
      <c r="A90" s="64">
        <v>2005</v>
      </c>
      <c r="B90" s="63">
        <f t="shared" si="11"/>
        <v>8226</v>
      </c>
      <c r="C90" s="91">
        <v>682</v>
      </c>
      <c r="D90" s="91">
        <v>609</v>
      </c>
      <c r="E90" s="91">
        <v>661</v>
      </c>
      <c r="F90" s="91">
        <v>672</v>
      </c>
      <c r="G90" s="91">
        <v>688</v>
      </c>
      <c r="H90" s="91">
        <v>689</v>
      </c>
      <c r="I90" s="91">
        <v>724</v>
      </c>
      <c r="J90" s="91">
        <v>721</v>
      </c>
      <c r="K90" s="91">
        <v>703</v>
      </c>
      <c r="L90" s="91">
        <v>737</v>
      </c>
      <c r="M90" s="91">
        <v>652</v>
      </c>
      <c r="N90" s="91">
        <v>688</v>
      </c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</row>
    <row r="91" spans="1:171" ht="21" customHeight="1" x14ac:dyDescent="0.25">
      <c r="A91" s="64">
        <v>2006</v>
      </c>
      <c r="B91" s="63">
        <f t="shared" si="11"/>
        <v>9706</v>
      </c>
      <c r="C91" s="91">
        <v>745</v>
      </c>
      <c r="D91" s="91">
        <v>706</v>
      </c>
      <c r="E91" s="91">
        <v>788</v>
      </c>
      <c r="F91" s="91">
        <v>786</v>
      </c>
      <c r="G91" s="91">
        <v>798</v>
      </c>
      <c r="H91" s="91">
        <v>807</v>
      </c>
      <c r="I91" s="91">
        <v>909</v>
      </c>
      <c r="J91" s="91">
        <v>845</v>
      </c>
      <c r="K91" s="91">
        <v>796</v>
      </c>
      <c r="L91" s="91">
        <v>795</v>
      </c>
      <c r="M91" s="91">
        <v>851</v>
      </c>
      <c r="N91" s="91">
        <v>880</v>
      </c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60"/>
      <c r="FG91" s="160"/>
      <c r="FH91" s="160"/>
      <c r="FI91" s="160"/>
      <c r="FJ91" s="160"/>
      <c r="FK91" s="160"/>
      <c r="FL91" s="160"/>
      <c r="FM91" s="160"/>
      <c r="FN91" s="160"/>
      <c r="FO91" s="160"/>
    </row>
    <row r="92" spans="1:171" s="6" customFormat="1" ht="21" customHeight="1" x14ac:dyDescent="0.25">
      <c r="A92" s="64">
        <v>2007</v>
      </c>
      <c r="B92" s="63">
        <f t="shared" si="11"/>
        <v>10352</v>
      </c>
      <c r="C92" s="91">
        <v>764</v>
      </c>
      <c r="D92" s="91">
        <v>808</v>
      </c>
      <c r="E92" s="91">
        <v>845</v>
      </c>
      <c r="F92" s="91">
        <v>852</v>
      </c>
      <c r="G92" s="91">
        <v>851</v>
      </c>
      <c r="H92" s="91">
        <v>816</v>
      </c>
      <c r="I92" s="91">
        <v>951</v>
      </c>
      <c r="J92" s="91">
        <v>853</v>
      </c>
      <c r="K92" s="91">
        <v>866</v>
      </c>
      <c r="L92" s="91">
        <v>880</v>
      </c>
      <c r="M92" s="91">
        <v>970</v>
      </c>
      <c r="N92" s="91">
        <v>896</v>
      </c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0"/>
      <c r="FI92" s="160"/>
      <c r="FJ92" s="160"/>
      <c r="FK92" s="160"/>
      <c r="FL92" s="160"/>
      <c r="FM92" s="160"/>
      <c r="FN92" s="160"/>
      <c r="FO92" s="160"/>
    </row>
    <row r="93" spans="1:171" ht="21" customHeight="1" x14ac:dyDescent="0.25">
      <c r="A93" s="64">
        <v>2008</v>
      </c>
      <c r="B93" s="63">
        <f t="shared" si="11"/>
        <v>10760</v>
      </c>
      <c r="C93" s="91">
        <v>992</v>
      </c>
      <c r="D93" s="91">
        <v>790</v>
      </c>
      <c r="E93" s="91">
        <v>951</v>
      </c>
      <c r="F93" s="91">
        <v>876</v>
      </c>
      <c r="G93" s="91">
        <v>867</v>
      </c>
      <c r="H93" s="91">
        <v>926</v>
      </c>
      <c r="I93" s="91">
        <v>904</v>
      </c>
      <c r="J93" s="91">
        <v>954</v>
      </c>
      <c r="K93" s="91">
        <v>887</v>
      </c>
      <c r="L93" s="91">
        <v>924</v>
      </c>
      <c r="M93" s="91">
        <v>807</v>
      </c>
      <c r="N93" s="91">
        <v>882</v>
      </c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0"/>
      <c r="FK93" s="160"/>
      <c r="FL93" s="160"/>
      <c r="FM93" s="160"/>
      <c r="FN93" s="160"/>
      <c r="FO93" s="160"/>
    </row>
    <row r="94" spans="1:171" s="6" customFormat="1" ht="21" customHeight="1" x14ac:dyDescent="0.25">
      <c r="A94" s="64">
        <v>2009</v>
      </c>
      <c r="B94" s="63">
        <f t="shared" si="11"/>
        <v>10886</v>
      </c>
      <c r="C94" s="91">
        <v>898</v>
      </c>
      <c r="D94" s="91">
        <v>853</v>
      </c>
      <c r="E94" s="91">
        <v>918</v>
      </c>
      <c r="F94" s="91">
        <v>897</v>
      </c>
      <c r="G94" s="91">
        <v>927</v>
      </c>
      <c r="H94" s="91">
        <v>893</v>
      </c>
      <c r="I94" s="91">
        <v>892</v>
      </c>
      <c r="J94" s="91">
        <v>966</v>
      </c>
      <c r="K94" s="91">
        <v>866</v>
      </c>
      <c r="L94" s="91">
        <v>917</v>
      </c>
      <c r="M94" s="91">
        <v>941</v>
      </c>
      <c r="N94" s="91">
        <v>918</v>
      </c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0"/>
      <c r="FG94" s="160"/>
      <c r="FH94" s="160"/>
      <c r="FI94" s="160"/>
      <c r="FJ94" s="160"/>
      <c r="FK94" s="160"/>
      <c r="FL94" s="160"/>
      <c r="FM94" s="160"/>
      <c r="FN94" s="160"/>
      <c r="FO94" s="160"/>
    </row>
    <row r="95" spans="1:171" ht="21" customHeight="1" x14ac:dyDescent="0.25">
      <c r="A95" s="64">
        <v>2010</v>
      </c>
      <c r="B95" s="63">
        <f t="shared" si="11"/>
        <v>11328</v>
      </c>
      <c r="C95" s="91">
        <v>857</v>
      </c>
      <c r="D95" s="91">
        <v>854</v>
      </c>
      <c r="E95" s="91">
        <v>950</v>
      </c>
      <c r="F95" s="91">
        <v>947</v>
      </c>
      <c r="G95" s="91">
        <v>1012</v>
      </c>
      <c r="H95" s="91">
        <v>849</v>
      </c>
      <c r="I95" s="91">
        <v>1027</v>
      </c>
      <c r="J95" s="91">
        <v>1055</v>
      </c>
      <c r="K95" s="91">
        <v>970</v>
      </c>
      <c r="L95" s="91">
        <v>1040</v>
      </c>
      <c r="M95" s="91">
        <v>929</v>
      </c>
      <c r="N95" s="91">
        <v>838</v>
      </c>
    </row>
    <row r="96" spans="1:171" ht="21" customHeight="1" x14ac:dyDescent="0.25">
      <c r="A96" s="115">
        <v>2011</v>
      </c>
      <c r="B96" s="63">
        <f t="shared" si="11"/>
        <v>10611</v>
      </c>
      <c r="C96" s="117">
        <v>956</v>
      </c>
      <c r="D96" s="117">
        <v>790</v>
      </c>
      <c r="E96" s="117">
        <v>893</v>
      </c>
      <c r="F96" s="117">
        <v>883</v>
      </c>
      <c r="G96" s="117">
        <v>866</v>
      </c>
      <c r="H96" s="117">
        <v>841</v>
      </c>
      <c r="I96" s="117">
        <v>914</v>
      </c>
      <c r="J96" s="117">
        <v>907</v>
      </c>
      <c r="K96" s="117">
        <v>910</v>
      </c>
      <c r="L96" s="117">
        <v>927</v>
      </c>
      <c r="M96" s="117">
        <v>837</v>
      </c>
      <c r="N96" s="117">
        <v>887</v>
      </c>
    </row>
    <row r="97" spans="1:14" ht="21" customHeight="1" x14ac:dyDescent="0.25">
      <c r="A97" s="206">
        <v>2012</v>
      </c>
      <c r="B97" s="63">
        <f t="shared" si="11"/>
        <v>10253</v>
      </c>
      <c r="C97" s="117">
        <v>855</v>
      </c>
      <c r="D97" s="117">
        <v>900</v>
      </c>
      <c r="E97" s="117">
        <v>910</v>
      </c>
      <c r="F97" s="117">
        <v>829</v>
      </c>
      <c r="G97" s="117">
        <v>889</v>
      </c>
      <c r="H97" s="117">
        <v>701</v>
      </c>
      <c r="I97" s="117">
        <v>899</v>
      </c>
      <c r="J97" s="117">
        <v>897</v>
      </c>
      <c r="K97" s="117">
        <v>871</v>
      </c>
      <c r="L97" s="117">
        <v>847</v>
      </c>
      <c r="M97" s="117">
        <v>811</v>
      </c>
      <c r="N97" s="117">
        <v>844</v>
      </c>
    </row>
    <row r="98" spans="1:14" ht="21" customHeight="1" x14ac:dyDescent="0.25">
      <c r="A98" s="206">
        <v>2013</v>
      </c>
      <c r="B98" s="117">
        <f t="shared" si="11"/>
        <v>9751</v>
      </c>
      <c r="C98" s="117">
        <v>858</v>
      </c>
      <c r="D98" s="117">
        <v>770</v>
      </c>
      <c r="E98" s="117">
        <v>801</v>
      </c>
      <c r="F98" s="117">
        <v>832</v>
      </c>
      <c r="G98" s="117">
        <v>810</v>
      </c>
      <c r="H98" s="117">
        <v>750</v>
      </c>
      <c r="I98" s="117">
        <v>814</v>
      </c>
      <c r="J98" s="117">
        <v>856</v>
      </c>
      <c r="K98" s="117">
        <v>831</v>
      </c>
      <c r="L98" s="117">
        <v>870</v>
      </c>
      <c r="M98" s="117">
        <v>795</v>
      </c>
      <c r="N98" s="117">
        <v>764</v>
      </c>
    </row>
    <row r="99" spans="1:14" ht="21" customHeight="1" x14ac:dyDescent="0.25">
      <c r="A99" s="206">
        <v>2014</v>
      </c>
      <c r="B99" s="117">
        <f t="shared" ref="B99" si="12">SUM(C99:N99)</f>
        <v>9858</v>
      </c>
      <c r="C99" s="117">
        <v>801</v>
      </c>
      <c r="D99" s="117">
        <v>666</v>
      </c>
      <c r="E99" s="117">
        <v>739</v>
      </c>
      <c r="F99" s="117">
        <v>790</v>
      </c>
      <c r="G99" s="117">
        <v>848</v>
      </c>
      <c r="H99" s="117">
        <v>823</v>
      </c>
      <c r="I99" s="117">
        <v>893</v>
      </c>
      <c r="J99" s="117">
        <v>926</v>
      </c>
      <c r="K99" s="117">
        <v>855</v>
      </c>
      <c r="L99" s="117">
        <v>877</v>
      </c>
      <c r="M99" s="117">
        <v>815</v>
      </c>
      <c r="N99" s="117">
        <v>825</v>
      </c>
    </row>
    <row r="100" spans="1:14" ht="21" customHeight="1" x14ac:dyDescent="0.25">
      <c r="A100" s="65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21" customHeight="1" x14ac:dyDescent="0.25">
      <c r="A101" s="65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21" customHeight="1" x14ac:dyDescent="0.25">
      <c r="A102" s="65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21" customHeight="1" x14ac:dyDescent="0.25">
      <c r="A103" s="65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21" customHeight="1" x14ac:dyDescent="0.25">
      <c r="A104" s="65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21" customHeight="1" x14ac:dyDescent="0.25">
      <c r="A105" s="65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4" ht="21" customHeight="1" x14ac:dyDescent="0.25">
      <c r="A106" s="65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21" customHeight="1" x14ac:dyDescent="0.25">
      <c r="A107" s="65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ht="21" customHeight="1" x14ac:dyDescent="0.25">
      <c r="A108" s="65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ht="21" customHeight="1" x14ac:dyDescent="0.25">
      <c r="A109" s="65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21" customHeight="1" x14ac:dyDescent="0.25">
      <c r="A110" s="65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ht="21" customHeight="1" x14ac:dyDescent="0.25">
      <c r="A111" s="65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ht="21" customHeight="1" x14ac:dyDescent="0.25">
      <c r="A112" s="65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1:14" ht="21" customHeight="1" x14ac:dyDescent="0.25">
      <c r="A113" s="65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21" customHeight="1" x14ac:dyDescent="0.25">
      <c r="A114" s="65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21" customHeight="1" x14ac:dyDescent="0.25">
      <c r="A115" s="65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21" customHeight="1" x14ac:dyDescent="0.25">
      <c r="A116" s="65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21" customHeight="1" x14ac:dyDescent="0.25">
      <c r="A117" s="65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21" customHeight="1" x14ac:dyDescent="0.25">
      <c r="A118" s="65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21" customHeight="1" x14ac:dyDescent="0.25">
      <c r="A119" s="65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21" customHeight="1" x14ac:dyDescent="0.25">
      <c r="A120" s="65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21" customHeight="1" x14ac:dyDescent="0.25">
      <c r="A121" s="65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21" customHeight="1" x14ac:dyDescent="0.25">
      <c r="A122" s="65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21" customHeight="1" x14ac:dyDescent="0.25">
      <c r="A123" s="65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21" customHeight="1" x14ac:dyDescent="0.25">
      <c r="A124" s="65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</sheetData>
  <mergeCells count="19">
    <mergeCell ref="A1:N1"/>
    <mergeCell ref="A2:N2"/>
    <mergeCell ref="K4:K6"/>
    <mergeCell ref="D4:D6"/>
    <mergeCell ref="E4:E6"/>
    <mergeCell ref="B4:B6"/>
    <mergeCell ref="C4:C6"/>
    <mergeCell ref="F4:F6"/>
    <mergeCell ref="G4:G6"/>
    <mergeCell ref="A84:N84"/>
    <mergeCell ref="A42:N42"/>
    <mergeCell ref="A43:N43"/>
    <mergeCell ref="A4:A6"/>
    <mergeCell ref="L4:L6"/>
    <mergeCell ref="M4:M6"/>
    <mergeCell ref="N4:N6"/>
    <mergeCell ref="H4:H6"/>
    <mergeCell ref="I4:I6"/>
    <mergeCell ref="J4:J6"/>
  </mergeCells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74" orientation="portrait" r:id="rId1"/>
  <headerFooter alignWithMargins="0">
    <oddHeader>&amp;C&amp;"Arial,Bold"&amp;16Road Traffic Accident In Singapore - 2012</oddHeader>
  </headerFooter>
  <rowBreaks count="2" manualBreakCount="2">
    <brk id="41" max="13" man="1"/>
    <brk id="82" max="13" man="1"/>
  </rowBreaks>
  <drawing r:id="rId2"/>
  <legacyDrawing r:id="rId3"/>
  <oleObjects>
    <mc:AlternateContent xmlns:mc="http://schemas.openxmlformats.org/markup-compatibility/2006">
      <mc:Choice Requires="x14">
        <oleObject progId="MSGraph.Chart.8" shapeId="10251" r:id="rId4">
          <objectPr defaultSize="0" r:id="rId5">
            <anchor moveWithCells="1" sizeWithCells="1">
              <from>
                <xdr:col>0</xdr:col>
                <xdr:colOff>0</xdr:colOff>
                <xdr:row>58</xdr:row>
                <xdr:rowOff>123825</xdr:rowOff>
              </from>
              <to>
                <xdr:col>13</xdr:col>
                <xdr:colOff>409575</xdr:colOff>
                <xdr:row>82</xdr:row>
                <xdr:rowOff>104775</xdr:rowOff>
              </to>
            </anchor>
          </objectPr>
        </oleObject>
      </mc:Choice>
      <mc:Fallback>
        <oleObject progId="MSGraph.Chart.8" shapeId="10251" r:id="rId4"/>
      </mc:Fallback>
    </mc:AlternateContent>
    <mc:AlternateContent xmlns:mc="http://schemas.openxmlformats.org/markup-compatibility/2006">
      <mc:Choice Requires="x14">
        <oleObject progId="MSGraph.Chart.8" shapeId="10247" r:id="rId6">
          <objectPr defaultSize="0" autoPict="0" r:id="rId7">
            <anchor moveWithCells="1" sizeWithCells="1">
              <from>
                <xdr:col>0</xdr:col>
                <xdr:colOff>114300</xdr:colOff>
                <xdr:row>17</xdr:row>
                <xdr:rowOff>47625</xdr:rowOff>
              </from>
              <to>
                <xdr:col>13</xdr:col>
                <xdr:colOff>438150</xdr:colOff>
                <xdr:row>41</xdr:row>
                <xdr:rowOff>142875</xdr:rowOff>
              </to>
            </anchor>
          </objectPr>
        </oleObject>
      </mc:Choice>
      <mc:Fallback>
        <oleObject progId="MSGraph.Chart.8" shapeId="10247" r:id="rId6"/>
      </mc:Fallback>
    </mc:AlternateContent>
    <mc:AlternateContent xmlns:mc="http://schemas.openxmlformats.org/markup-compatibility/2006">
      <mc:Choice Requires="x14">
        <oleObject progId="MSGraph.Chart.8" shapeId="10256" r:id="rId8">
          <objectPr defaultSize="0" r:id="rId9">
            <anchor moveWithCells="1" sizeWithCells="1">
              <from>
                <xdr:col>0</xdr:col>
                <xdr:colOff>28575</xdr:colOff>
                <xdr:row>99</xdr:row>
                <xdr:rowOff>257175</xdr:rowOff>
              </from>
              <to>
                <xdr:col>13</xdr:col>
                <xdr:colOff>419100</xdr:colOff>
                <xdr:row>123</xdr:row>
                <xdr:rowOff>38100</xdr:rowOff>
              </to>
            </anchor>
          </objectPr>
        </oleObject>
      </mc:Choice>
      <mc:Fallback>
        <oleObject progId="MSGraph.Chart.8" shapeId="10256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3"/>
  <sheetViews>
    <sheetView view="pageBreakPreview" topLeftCell="A25" zoomScale="75" zoomScaleNormal="100" zoomScaleSheetLayoutView="75" workbookViewId="0">
      <selection activeCell="J1" sqref="J1"/>
    </sheetView>
  </sheetViews>
  <sheetFormatPr defaultColWidth="7.109375" defaultRowHeight="21.95" customHeight="1" x14ac:dyDescent="0.25"/>
  <cols>
    <col min="1" max="1" width="15.33203125" style="81" customWidth="1"/>
    <col min="2" max="4" width="10.77734375" style="82" customWidth="1"/>
    <col min="5" max="10" width="10.77734375" style="8" customWidth="1"/>
    <col min="11" max="16384" width="7.109375" style="8"/>
  </cols>
  <sheetData>
    <row r="1" spans="1:10" ht="21.95" customHeight="1" x14ac:dyDescent="0.25">
      <c r="A1" s="267" t="s">
        <v>31</v>
      </c>
      <c r="B1" s="267"/>
      <c r="C1" s="267"/>
      <c r="D1" s="267"/>
      <c r="E1" s="267"/>
      <c r="F1" s="267"/>
      <c r="G1" s="267"/>
    </row>
    <row r="2" spans="1:10" ht="21.95" customHeight="1" x14ac:dyDescent="0.25">
      <c r="A2" s="267" t="s">
        <v>194</v>
      </c>
      <c r="B2" s="267"/>
      <c r="C2" s="267"/>
      <c r="D2" s="267"/>
      <c r="E2" s="267"/>
      <c r="F2" s="267"/>
      <c r="G2" s="267"/>
    </row>
    <row r="3" spans="1:10" ht="12.75" customHeight="1" x14ac:dyDescent="0.25"/>
    <row r="4" spans="1:10" s="9" customFormat="1" ht="21.95" customHeight="1" x14ac:dyDescent="0.25">
      <c r="A4" s="211"/>
      <c r="B4" s="269">
        <v>2012</v>
      </c>
      <c r="C4" s="270"/>
      <c r="D4" s="271"/>
      <c r="E4" s="269">
        <v>2013</v>
      </c>
      <c r="F4" s="270"/>
      <c r="G4" s="271"/>
      <c r="H4" s="269">
        <v>2014</v>
      </c>
      <c r="I4" s="270"/>
      <c r="J4" s="271"/>
    </row>
    <row r="5" spans="1:10" s="161" customFormat="1" ht="23.25" customHeight="1" x14ac:dyDescent="0.25">
      <c r="A5" s="212" t="s">
        <v>104</v>
      </c>
      <c r="B5" s="210" t="s">
        <v>1</v>
      </c>
      <c r="C5" s="210" t="s">
        <v>92</v>
      </c>
      <c r="D5" s="210" t="s">
        <v>87</v>
      </c>
      <c r="E5" s="210" t="s">
        <v>1</v>
      </c>
      <c r="F5" s="210" t="s">
        <v>92</v>
      </c>
      <c r="G5" s="210" t="s">
        <v>87</v>
      </c>
      <c r="H5" s="210" t="s">
        <v>1</v>
      </c>
      <c r="I5" s="210" t="s">
        <v>92</v>
      </c>
      <c r="J5" s="210" t="s">
        <v>87</v>
      </c>
    </row>
    <row r="6" spans="1:10" s="162" customFormat="1" ht="21.95" customHeight="1" x14ac:dyDescent="0.25">
      <c r="A6" s="106" t="s">
        <v>81</v>
      </c>
      <c r="B6" s="83">
        <f t="shared" ref="B6:B16" si="0">SUM(C6:D6)</f>
        <v>207</v>
      </c>
      <c r="C6" s="83">
        <v>4</v>
      </c>
      <c r="D6" s="83">
        <v>203</v>
      </c>
      <c r="E6" s="83">
        <f>SUM(F6:G6)</f>
        <v>122</v>
      </c>
      <c r="F6" s="83">
        <v>1</v>
      </c>
      <c r="G6" s="83">
        <v>121</v>
      </c>
      <c r="H6" s="83">
        <f>SUM(I6:J6)</f>
        <v>133</v>
      </c>
      <c r="I6" s="83">
        <v>0</v>
      </c>
      <c r="J6" s="83">
        <v>133</v>
      </c>
    </row>
    <row r="7" spans="1:10" s="9" customFormat="1" ht="21.95" customHeight="1" x14ac:dyDescent="0.25">
      <c r="A7" s="208" t="s">
        <v>80</v>
      </c>
      <c r="B7" s="209">
        <f t="shared" si="0"/>
        <v>29</v>
      </c>
      <c r="C7" s="209">
        <v>0</v>
      </c>
      <c r="D7" s="209">
        <v>29</v>
      </c>
      <c r="E7" s="83">
        <f t="shared" ref="E7:E16" si="1">SUM(F7:G7)</f>
        <v>27</v>
      </c>
      <c r="F7" s="209">
        <v>0</v>
      </c>
      <c r="G7" s="209">
        <v>27</v>
      </c>
      <c r="H7" s="83">
        <f t="shared" ref="H7:H16" si="2">SUM(I7:J7)</f>
        <v>27</v>
      </c>
      <c r="I7" s="209">
        <v>1</v>
      </c>
      <c r="J7" s="209">
        <v>26</v>
      </c>
    </row>
    <row r="8" spans="1:10" s="9" customFormat="1" ht="21.95" customHeight="1" x14ac:dyDescent="0.25">
      <c r="A8" s="106" t="s">
        <v>33</v>
      </c>
      <c r="B8" s="83">
        <f t="shared" si="0"/>
        <v>107</v>
      </c>
      <c r="C8" s="83">
        <v>2</v>
      </c>
      <c r="D8" s="83">
        <v>105</v>
      </c>
      <c r="E8" s="83">
        <f t="shared" si="1"/>
        <v>106</v>
      </c>
      <c r="F8" s="83">
        <v>3</v>
      </c>
      <c r="G8" s="83">
        <v>103</v>
      </c>
      <c r="H8" s="83">
        <f t="shared" si="2"/>
        <v>94</v>
      </c>
      <c r="I8" s="83">
        <v>2</v>
      </c>
      <c r="J8" s="83">
        <v>92</v>
      </c>
    </row>
    <row r="9" spans="1:10" s="9" customFormat="1" ht="21.95" customHeight="1" x14ac:dyDescent="0.25">
      <c r="A9" s="106" t="s">
        <v>34</v>
      </c>
      <c r="B9" s="83">
        <f t="shared" si="0"/>
        <v>98</v>
      </c>
      <c r="C9" s="83">
        <v>4</v>
      </c>
      <c r="D9" s="83">
        <v>94</v>
      </c>
      <c r="E9" s="83">
        <f t="shared" si="1"/>
        <v>101</v>
      </c>
      <c r="F9" s="83">
        <v>2</v>
      </c>
      <c r="G9" s="83">
        <v>99</v>
      </c>
      <c r="H9" s="83">
        <f t="shared" si="2"/>
        <v>95</v>
      </c>
      <c r="I9" s="83">
        <v>3</v>
      </c>
      <c r="J9" s="83">
        <v>92</v>
      </c>
    </row>
    <row r="10" spans="1:10" s="9" customFormat="1" ht="21.95" customHeight="1" x14ac:dyDescent="0.25">
      <c r="A10" s="106" t="s">
        <v>35</v>
      </c>
      <c r="B10" s="83">
        <f t="shared" si="0"/>
        <v>78</v>
      </c>
      <c r="C10" s="83">
        <v>1</v>
      </c>
      <c r="D10" s="83">
        <v>77</v>
      </c>
      <c r="E10" s="83">
        <f t="shared" si="1"/>
        <v>111</v>
      </c>
      <c r="F10" s="83">
        <v>3</v>
      </c>
      <c r="G10" s="83">
        <v>108</v>
      </c>
      <c r="H10" s="83">
        <f t="shared" si="2"/>
        <v>99</v>
      </c>
      <c r="I10" s="83">
        <v>3</v>
      </c>
      <c r="J10" s="83">
        <v>96</v>
      </c>
    </row>
    <row r="11" spans="1:10" s="9" customFormat="1" ht="21.95" customHeight="1" x14ac:dyDescent="0.25">
      <c r="A11" s="106" t="s">
        <v>36</v>
      </c>
      <c r="B11" s="83">
        <f t="shared" si="0"/>
        <v>81</v>
      </c>
      <c r="C11" s="83">
        <v>1</v>
      </c>
      <c r="D11" s="83">
        <v>80</v>
      </c>
      <c r="E11" s="83">
        <f t="shared" si="1"/>
        <v>76</v>
      </c>
      <c r="F11" s="83">
        <v>2</v>
      </c>
      <c r="G11" s="83">
        <v>74</v>
      </c>
      <c r="H11" s="83">
        <f t="shared" si="2"/>
        <v>74</v>
      </c>
      <c r="I11" s="83">
        <v>2</v>
      </c>
      <c r="J11" s="83">
        <v>72</v>
      </c>
    </row>
    <row r="12" spans="1:10" s="9" customFormat="1" ht="21.95" customHeight="1" x14ac:dyDescent="0.25">
      <c r="A12" s="106" t="s">
        <v>37</v>
      </c>
      <c r="B12" s="83">
        <f t="shared" si="0"/>
        <v>86</v>
      </c>
      <c r="C12" s="83">
        <v>0</v>
      </c>
      <c r="D12" s="83">
        <v>86</v>
      </c>
      <c r="E12" s="83">
        <f t="shared" si="1"/>
        <v>83</v>
      </c>
      <c r="F12" s="83">
        <v>5</v>
      </c>
      <c r="G12" s="83">
        <v>78</v>
      </c>
      <c r="H12" s="83">
        <f t="shared" si="2"/>
        <v>61</v>
      </c>
      <c r="I12" s="83">
        <v>2</v>
      </c>
      <c r="J12" s="83">
        <v>59</v>
      </c>
    </row>
    <row r="13" spans="1:10" s="9" customFormat="1" ht="21.95" customHeight="1" x14ac:dyDescent="0.25">
      <c r="A13" s="106" t="s">
        <v>38</v>
      </c>
      <c r="B13" s="83">
        <f t="shared" si="0"/>
        <v>61</v>
      </c>
      <c r="C13" s="83">
        <v>1</v>
      </c>
      <c r="D13" s="83">
        <v>60</v>
      </c>
      <c r="E13" s="83">
        <f t="shared" si="1"/>
        <v>57</v>
      </c>
      <c r="F13" s="83">
        <v>0</v>
      </c>
      <c r="G13" s="83">
        <v>57</v>
      </c>
      <c r="H13" s="83">
        <f t="shared" si="2"/>
        <v>46</v>
      </c>
      <c r="I13" s="83">
        <v>1</v>
      </c>
      <c r="J13" s="83">
        <v>45</v>
      </c>
    </row>
    <row r="14" spans="1:10" s="9" customFormat="1" ht="21.95" customHeight="1" x14ac:dyDescent="0.25">
      <c r="A14" s="106" t="s">
        <v>39</v>
      </c>
      <c r="B14" s="83">
        <f t="shared" si="0"/>
        <v>58</v>
      </c>
      <c r="C14" s="83">
        <v>5</v>
      </c>
      <c r="D14" s="83">
        <v>53</v>
      </c>
      <c r="E14" s="83">
        <f t="shared" si="1"/>
        <v>54</v>
      </c>
      <c r="F14" s="83">
        <v>4</v>
      </c>
      <c r="G14" s="83">
        <v>50</v>
      </c>
      <c r="H14" s="83">
        <f t="shared" si="2"/>
        <v>57</v>
      </c>
      <c r="I14" s="83">
        <v>2</v>
      </c>
      <c r="J14" s="83">
        <v>55</v>
      </c>
    </row>
    <row r="15" spans="1:10" s="9" customFormat="1" ht="21.95" customHeight="1" x14ac:dyDescent="0.25">
      <c r="A15" s="106" t="s">
        <v>40</v>
      </c>
      <c r="B15" s="83">
        <f t="shared" si="0"/>
        <v>56</v>
      </c>
      <c r="C15" s="83">
        <v>3</v>
      </c>
      <c r="D15" s="83">
        <v>53</v>
      </c>
      <c r="E15" s="83">
        <f t="shared" si="1"/>
        <v>67</v>
      </c>
      <c r="F15" s="83">
        <v>6</v>
      </c>
      <c r="G15" s="83">
        <v>61</v>
      </c>
      <c r="H15" s="83">
        <f t="shared" si="2"/>
        <v>47</v>
      </c>
      <c r="I15" s="83">
        <v>3</v>
      </c>
      <c r="J15" s="83">
        <v>44</v>
      </c>
    </row>
    <row r="16" spans="1:10" ht="21.95" customHeight="1" x14ac:dyDescent="0.25">
      <c r="A16" s="107" t="s">
        <v>41</v>
      </c>
      <c r="B16" s="108">
        <f t="shared" si="0"/>
        <v>252</v>
      </c>
      <c r="C16" s="109">
        <v>23</v>
      </c>
      <c r="D16" s="108">
        <v>229</v>
      </c>
      <c r="E16" s="83">
        <f t="shared" si="1"/>
        <v>228</v>
      </c>
      <c r="F16" s="109">
        <v>17</v>
      </c>
      <c r="G16" s="108">
        <v>211</v>
      </c>
      <c r="H16" s="83">
        <f t="shared" si="2"/>
        <v>195</v>
      </c>
      <c r="I16" s="109">
        <v>26</v>
      </c>
      <c r="J16" s="108">
        <v>169</v>
      </c>
    </row>
    <row r="17" spans="1:10" s="9" customFormat="1" ht="21.95" customHeight="1" x14ac:dyDescent="0.25">
      <c r="A17" s="229" t="s">
        <v>1</v>
      </c>
      <c r="B17" s="230">
        <f t="shared" ref="B17:G17" si="3">SUM(B6:B16)</f>
        <v>1113</v>
      </c>
      <c r="C17" s="230">
        <f t="shared" si="3"/>
        <v>44</v>
      </c>
      <c r="D17" s="230">
        <f t="shared" si="3"/>
        <v>1069</v>
      </c>
      <c r="E17" s="231">
        <f t="shared" si="3"/>
        <v>1032</v>
      </c>
      <c r="F17" s="230">
        <f t="shared" si="3"/>
        <v>43</v>
      </c>
      <c r="G17" s="230">
        <f t="shared" si="3"/>
        <v>989</v>
      </c>
      <c r="H17" s="231">
        <f t="shared" ref="H17:J17" si="4">SUM(H6:H16)</f>
        <v>928</v>
      </c>
      <c r="I17" s="230">
        <f t="shared" si="4"/>
        <v>45</v>
      </c>
      <c r="J17" s="230">
        <f t="shared" si="4"/>
        <v>883</v>
      </c>
    </row>
    <row r="19" spans="1:10" ht="21.95" customHeight="1" x14ac:dyDescent="0.25">
      <c r="A19" s="268" t="s">
        <v>44</v>
      </c>
      <c r="B19" s="268"/>
      <c r="C19" s="268"/>
      <c r="D19" s="268"/>
      <c r="E19" s="268"/>
      <c r="F19" s="268"/>
      <c r="G19" s="268"/>
    </row>
    <row r="20" spans="1:10" ht="21.95" customHeight="1" x14ac:dyDescent="0.25">
      <c r="A20" s="268" t="s">
        <v>200</v>
      </c>
      <c r="B20" s="268"/>
      <c r="C20" s="268"/>
      <c r="D20" s="268"/>
      <c r="E20" s="268"/>
      <c r="F20" s="268"/>
      <c r="G20" s="268"/>
    </row>
    <row r="21" spans="1:10" ht="12.75" customHeight="1" x14ac:dyDescent="0.25">
      <c r="A21" s="58"/>
      <c r="B21" s="7"/>
      <c r="C21" s="7"/>
      <c r="D21" s="7"/>
    </row>
    <row r="22" spans="1:10" ht="21.95" customHeight="1" x14ac:dyDescent="0.25">
      <c r="A22" s="213"/>
      <c r="B22" s="269">
        <v>2012</v>
      </c>
      <c r="C22" s="270"/>
      <c r="D22" s="271"/>
      <c r="E22" s="269">
        <v>2013</v>
      </c>
      <c r="F22" s="270"/>
      <c r="G22" s="271"/>
      <c r="H22" s="269">
        <v>2014</v>
      </c>
      <c r="I22" s="270"/>
      <c r="J22" s="271"/>
    </row>
    <row r="23" spans="1:10" ht="23.25" customHeight="1" x14ac:dyDescent="0.25">
      <c r="A23" s="110" t="s">
        <v>104</v>
      </c>
      <c r="B23" s="111" t="s">
        <v>1</v>
      </c>
      <c r="C23" s="105" t="s">
        <v>92</v>
      </c>
      <c r="D23" s="105" t="s">
        <v>87</v>
      </c>
      <c r="E23" s="111" t="s">
        <v>1</v>
      </c>
      <c r="F23" s="105" t="s">
        <v>92</v>
      </c>
      <c r="G23" s="105" t="s">
        <v>87</v>
      </c>
      <c r="H23" s="111" t="s">
        <v>1</v>
      </c>
      <c r="I23" s="105" t="s">
        <v>92</v>
      </c>
      <c r="J23" s="105" t="s">
        <v>87</v>
      </c>
    </row>
    <row r="24" spans="1:10" ht="21.95" customHeight="1" x14ac:dyDescent="0.25">
      <c r="A24" s="106" t="s">
        <v>81</v>
      </c>
      <c r="B24" s="83">
        <f t="shared" ref="B24:B34" si="5">SUM(C24:D24)</f>
        <v>2</v>
      </c>
      <c r="C24" s="83">
        <v>0</v>
      </c>
      <c r="D24" s="83">
        <v>2</v>
      </c>
      <c r="E24" s="83">
        <f>SUM(F24:G24)</f>
        <v>0</v>
      </c>
      <c r="F24" s="83">
        <v>0</v>
      </c>
      <c r="G24" s="83">
        <v>0</v>
      </c>
      <c r="H24" s="83">
        <f>SUM(I24:J24)</f>
        <v>0</v>
      </c>
      <c r="I24" s="83">
        <v>0</v>
      </c>
      <c r="J24" s="83">
        <v>0</v>
      </c>
    </row>
    <row r="25" spans="1:10" ht="21.95" customHeight="1" x14ac:dyDescent="0.25">
      <c r="A25" s="106" t="s">
        <v>80</v>
      </c>
      <c r="B25" s="83">
        <f t="shared" si="5"/>
        <v>91</v>
      </c>
      <c r="C25" s="83">
        <v>2</v>
      </c>
      <c r="D25" s="83">
        <v>89</v>
      </c>
      <c r="E25" s="83">
        <f t="shared" ref="E25:E34" si="6">SUM(F25:G25)</f>
        <v>68</v>
      </c>
      <c r="F25" s="83">
        <v>4</v>
      </c>
      <c r="G25" s="83">
        <v>64</v>
      </c>
      <c r="H25" s="83">
        <f t="shared" ref="H25:H34" si="7">SUM(I25:J25)</f>
        <v>61</v>
      </c>
      <c r="I25" s="83">
        <v>3</v>
      </c>
      <c r="J25" s="83">
        <v>58</v>
      </c>
    </row>
    <row r="26" spans="1:10" ht="21.95" customHeight="1" x14ac:dyDescent="0.25">
      <c r="A26" s="106" t="s">
        <v>33</v>
      </c>
      <c r="B26" s="83">
        <f t="shared" si="5"/>
        <v>996</v>
      </c>
      <c r="C26" s="83">
        <v>10</v>
      </c>
      <c r="D26" s="83">
        <v>986</v>
      </c>
      <c r="E26" s="83">
        <f t="shared" si="6"/>
        <v>824</v>
      </c>
      <c r="F26" s="83">
        <v>9</v>
      </c>
      <c r="G26" s="83">
        <v>815</v>
      </c>
      <c r="H26" s="83">
        <f t="shared" si="7"/>
        <v>852</v>
      </c>
      <c r="I26" s="83">
        <v>16</v>
      </c>
      <c r="J26" s="83">
        <v>836</v>
      </c>
    </row>
    <row r="27" spans="1:10" ht="21.95" customHeight="1" x14ac:dyDescent="0.25">
      <c r="A27" s="106" t="s">
        <v>34</v>
      </c>
      <c r="B27" s="83">
        <f t="shared" si="5"/>
        <v>840</v>
      </c>
      <c r="C27" s="83">
        <v>7</v>
      </c>
      <c r="D27" s="83">
        <v>833</v>
      </c>
      <c r="E27" s="83">
        <f t="shared" si="6"/>
        <v>808</v>
      </c>
      <c r="F27" s="83">
        <v>9</v>
      </c>
      <c r="G27" s="83">
        <v>799</v>
      </c>
      <c r="H27" s="83">
        <f t="shared" si="7"/>
        <v>922</v>
      </c>
      <c r="I27" s="83">
        <v>15</v>
      </c>
      <c r="J27" s="83">
        <v>907</v>
      </c>
    </row>
    <row r="28" spans="1:10" ht="21.95" customHeight="1" x14ac:dyDescent="0.25">
      <c r="A28" s="106" t="s">
        <v>35</v>
      </c>
      <c r="B28" s="83">
        <f t="shared" si="5"/>
        <v>568</v>
      </c>
      <c r="C28" s="83">
        <v>7</v>
      </c>
      <c r="D28" s="83">
        <v>561</v>
      </c>
      <c r="E28" s="83">
        <f t="shared" si="6"/>
        <v>555</v>
      </c>
      <c r="F28" s="83">
        <v>15</v>
      </c>
      <c r="G28" s="83">
        <v>540</v>
      </c>
      <c r="H28" s="83">
        <f t="shared" si="7"/>
        <v>560</v>
      </c>
      <c r="I28" s="83">
        <v>11</v>
      </c>
      <c r="J28" s="83">
        <v>549</v>
      </c>
    </row>
    <row r="29" spans="1:10" ht="21.95" customHeight="1" x14ac:dyDescent="0.25">
      <c r="A29" s="106" t="s">
        <v>36</v>
      </c>
      <c r="B29" s="83">
        <f t="shared" si="5"/>
        <v>419</v>
      </c>
      <c r="C29" s="83">
        <v>6</v>
      </c>
      <c r="D29" s="83">
        <v>413</v>
      </c>
      <c r="E29" s="83">
        <f t="shared" si="6"/>
        <v>373</v>
      </c>
      <c r="F29" s="83">
        <v>6</v>
      </c>
      <c r="G29" s="83">
        <v>367</v>
      </c>
      <c r="H29" s="83">
        <f t="shared" si="7"/>
        <v>402</v>
      </c>
      <c r="I29" s="83">
        <v>11</v>
      </c>
      <c r="J29" s="83">
        <v>391</v>
      </c>
    </row>
    <row r="30" spans="1:10" ht="21.95" customHeight="1" x14ac:dyDescent="0.25">
      <c r="A30" s="106" t="s">
        <v>37</v>
      </c>
      <c r="B30" s="83">
        <f t="shared" si="5"/>
        <v>314</v>
      </c>
      <c r="C30" s="83">
        <v>4</v>
      </c>
      <c r="D30" s="83">
        <v>310</v>
      </c>
      <c r="E30" s="83">
        <f t="shared" si="6"/>
        <v>289</v>
      </c>
      <c r="F30" s="83">
        <v>4</v>
      </c>
      <c r="G30" s="83">
        <v>285</v>
      </c>
      <c r="H30" s="83">
        <f t="shared" si="7"/>
        <v>371</v>
      </c>
      <c r="I30" s="83">
        <v>3</v>
      </c>
      <c r="J30" s="83">
        <v>368</v>
      </c>
    </row>
    <row r="31" spans="1:10" ht="21.95" customHeight="1" x14ac:dyDescent="0.25">
      <c r="A31" s="106" t="s">
        <v>38</v>
      </c>
      <c r="B31" s="83">
        <f t="shared" si="5"/>
        <v>289</v>
      </c>
      <c r="C31" s="83">
        <v>13</v>
      </c>
      <c r="D31" s="83">
        <v>276</v>
      </c>
      <c r="E31" s="83">
        <f t="shared" si="6"/>
        <v>260</v>
      </c>
      <c r="F31" s="83">
        <v>8</v>
      </c>
      <c r="G31" s="83">
        <v>252</v>
      </c>
      <c r="H31" s="83">
        <f t="shared" si="7"/>
        <v>238</v>
      </c>
      <c r="I31" s="83">
        <v>2</v>
      </c>
      <c r="J31" s="83">
        <v>236</v>
      </c>
    </row>
    <row r="32" spans="1:10" ht="21.95" customHeight="1" x14ac:dyDescent="0.25">
      <c r="A32" s="106" t="s">
        <v>39</v>
      </c>
      <c r="B32" s="83">
        <f t="shared" si="5"/>
        <v>235</v>
      </c>
      <c r="C32" s="83">
        <v>2</v>
      </c>
      <c r="D32" s="83">
        <v>233</v>
      </c>
      <c r="E32" s="83">
        <f t="shared" si="6"/>
        <v>245</v>
      </c>
      <c r="F32" s="83">
        <v>2</v>
      </c>
      <c r="G32" s="83">
        <v>243</v>
      </c>
      <c r="H32" s="83">
        <f t="shared" si="7"/>
        <v>241</v>
      </c>
      <c r="I32" s="83">
        <v>3</v>
      </c>
      <c r="J32" s="83">
        <v>238</v>
      </c>
    </row>
    <row r="33" spans="1:10" ht="21.95" customHeight="1" x14ac:dyDescent="0.25">
      <c r="A33" s="106" t="s">
        <v>40</v>
      </c>
      <c r="B33" s="83">
        <f t="shared" si="5"/>
        <v>218</v>
      </c>
      <c r="C33" s="83">
        <v>7</v>
      </c>
      <c r="D33" s="83">
        <v>211</v>
      </c>
      <c r="E33" s="83">
        <f t="shared" si="6"/>
        <v>221</v>
      </c>
      <c r="F33" s="83">
        <v>5</v>
      </c>
      <c r="G33" s="83">
        <v>216</v>
      </c>
      <c r="H33" s="83">
        <f t="shared" si="7"/>
        <v>213</v>
      </c>
      <c r="I33" s="83">
        <v>3</v>
      </c>
      <c r="J33" s="83">
        <v>210</v>
      </c>
    </row>
    <row r="34" spans="1:10" ht="21.95" customHeight="1" x14ac:dyDescent="0.25">
      <c r="A34" s="107" t="s">
        <v>41</v>
      </c>
      <c r="B34" s="108">
        <f t="shared" si="5"/>
        <v>337</v>
      </c>
      <c r="C34" s="108">
        <v>15</v>
      </c>
      <c r="D34" s="108">
        <v>322</v>
      </c>
      <c r="E34" s="83">
        <f t="shared" si="6"/>
        <v>329</v>
      </c>
      <c r="F34" s="108">
        <v>9</v>
      </c>
      <c r="G34" s="83">
        <v>320</v>
      </c>
      <c r="H34" s="83">
        <f t="shared" si="7"/>
        <v>360</v>
      </c>
      <c r="I34" s="108">
        <v>4</v>
      </c>
      <c r="J34" s="83">
        <v>356</v>
      </c>
    </row>
    <row r="35" spans="1:10" ht="21.95" customHeight="1" x14ac:dyDescent="0.25">
      <c r="A35" s="227" t="s">
        <v>1</v>
      </c>
      <c r="B35" s="228">
        <f t="shared" ref="B35:D35" si="8">SUM(B24:B34)</f>
        <v>4309</v>
      </c>
      <c r="C35" s="228">
        <f t="shared" si="8"/>
        <v>73</v>
      </c>
      <c r="D35" s="228">
        <f t="shared" si="8"/>
        <v>4236</v>
      </c>
      <c r="E35" s="231">
        <f>SUM(E24:E34)</f>
        <v>3972</v>
      </c>
      <c r="F35" s="228">
        <f t="shared" ref="F35:G35" si="9">SUM(F24:F34)</f>
        <v>71</v>
      </c>
      <c r="G35" s="228">
        <f t="shared" si="9"/>
        <v>3901</v>
      </c>
      <c r="H35" s="231">
        <f>SUM(H24:H34)</f>
        <v>4220</v>
      </c>
      <c r="I35" s="228">
        <f t="shared" ref="I35:J35" si="10">SUM(I24:I34)</f>
        <v>71</v>
      </c>
      <c r="J35" s="228">
        <f t="shared" si="10"/>
        <v>4149</v>
      </c>
    </row>
    <row r="36" spans="1:10" ht="21.95" customHeight="1" x14ac:dyDescent="0.25">
      <c r="A36" s="92"/>
      <c r="B36" s="84"/>
      <c r="C36" s="84"/>
      <c r="D36" s="84"/>
    </row>
    <row r="37" spans="1:10" ht="21.95" customHeight="1" x14ac:dyDescent="0.25">
      <c r="A37" s="276" t="s">
        <v>45</v>
      </c>
      <c r="B37" s="276"/>
      <c r="C37" s="276"/>
      <c r="D37" s="276"/>
      <c r="E37" s="276"/>
      <c r="F37" s="276"/>
      <c r="G37" s="276"/>
    </row>
    <row r="38" spans="1:10" s="35" customFormat="1" ht="21.95" customHeight="1" x14ac:dyDescent="0.25">
      <c r="A38" s="275" t="s">
        <v>199</v>
      </c>
      <c r="B38" s="275"/>
      <c r="C38" s="275"/>
      <c r="D38" s="275"/>
      <c r="E38" s="275"/>
      <c r="F38" s="275"/>
      <c r="G38" s="275"/>
    </row>
    <row r="39" spans="1:10" ht="12.75" customHeight="1" x14ac:dyDescent="0.25"/>
    <row r="40" spans="1:10" s="35" customFormat="1" ht="21.95" customHeight="1" x14ac:dyDescent="0.25">
      <c r="A40" s="213"/>
      <c r="B40" s="272">
        <v>2012</v>
      </c>
      <c r="C40" s="273"/>
      <c r="D40" s="274"/>
      <c r="E40" s="272">
        <v>2013</v>
      </c>
      <c r="F40" s="273"/>
      <c r="G40" s="274"/>
      <c r="H40" s="272">
        <v>2014</v>
      </c>
      <c r="I40" s="273"/>
      <c r="J40" s="274"/>
    </row>
    <row r="41" spans="1:10" ht="23.25" customHeight="1" x14ac:dyDescent="0.25">
      <c r="A41" s="110" t="s">
        <v>104</v>
      </c>
      <c r="B41" s="112" t="s">
        <v>1</v>
      </c>
      <c r="C41" s="113" t="s">
        <v>92</v>
      </c>
      <c r="D41" s="113" t="s">
        <v>87</v>
      </c>
      <c r="E41" s="112" t="s">
        <v>1</v>
      </c>
      <c r="F41" s="113" t="s">
        <v>92</v>
      </c>
      <c r="G41" s="113" t="s">
        <v>87</v>
      </c>
      <c r="H41" s="112" t="s">
        <v>1</v>
      </c>
      <c r="I41" s="113" t="s">
        <v>92</v>
      </c>
      <c r="J41" s="113" t="s">
        <v>87</v>
      </c>
    </row>
    <row r="42" spans="1:10" ht="21.95" customHeight="1" x14ac:dyDescent="0.25">
      <c r="A42" s="106" t="s">
        <v>81</v>
      </c>
      <c r="B42" s="83">
        <f t="shared" ref="B42:B52" si="11">SUM(C42:D42)</f>
        <v>0</v>
      </c>
      <c r="C42" s="83">
        <v>0</v>
      </c>
      <c r="D42" s="83">
        <v>0</v>
      </c>
      <c r="E42" s="83">
        <f>SUM(F42:G42)</f>
        <v>0</v>
      </c>
      <c r="F42" s="83">
        <v>0</v>
      </c>
      <c r="G42" s="83">
        <v>0</v>
      </c>
      <c r="H42" s="83">
        <f>SUM(I42:J42)</f>
        <v>0</v>
      </c>
      <c r="I42" s="83">
        <v>0</v>
      </c>
      <c r="J42" s="83">
        <v>0</v>
      </c>
    </row>
    <row r="43" spans="1:10" ht="21.95" customHeight="1" x14ac:dyDescent="0.25">
      <c r="A43" s="106" t="s">
        <v>80</v>
      </c>
      <c r="B43" s="83">
        <f t="shared" si="11"/>
        <v>7</v>
      </c>
      <c r="C43" s="83">
        <v>1</v>
      </c>
      <c r="D43" s="83">
        <v>6</v>
      </c>
      <c r="E43" s="83">
        <f t="shared" ref="E43:E52" si="12">SUM(F43:G43)</f>
        <v>8</v>
      </c>
      <c r="F43" s="83">
        <v>0</v>
      </c>
      <c r="G43" s="83">
        <v>8</v>
      </c>
      <c r="H43" s="83">
        <f t="shared" ref="H43:H52" si="13">SUM(I43:J43)</f>
        <v>1</v>
      </c>
      <c r="I43" s="83">
        <v>0</v>
      </c>
      <c r="J43" s="83">
        <v>1</v>
      </c>
    </row>
    <row r="44" spans="1:10" ht="21.95" customHeight="1" x14ac:dyDescent="0.25">
      <c r="A44" s="106" t="s">
        <v>33</v>
      </c>
      <c r="B44" s="83">
        <f t="shared" si="11"/>
        <v>117</v>
      </c>
      <c r="C44" s="83">
        <v>1</v>
      </c>
      <c r="D44" s="83">
        <v>116</v>
      </c>
      <c r="E44" s="83">
        <f t="shared" si="12"/>
        <v>113</v>
      </c>
      <c r="F44" s="83">
        <v>2</v>
      </c>
      <c r="G44" s="83">
        <v>111</v>
      </c>
      <c r="H44" s="83">
        <f t="shared" si="13"/>
        <v>74</v>
      </c>
      <c r="I44" s="83">
        <v>0</v>
      </c>
      <c r="J44" s="83">
        <v>74</v>
      </c>
    </row>
    <row r="45" spans="1:10" ht="21.95" customHeight="1" x14ac:dyDescent="0.25">
      <c r="A45" s="106" t="s">
        <v>34</v>
      </c>
      <c r="B45" s="83">
        <f t="shared" si="11"/>
        <v>145</v>
      </c>
      <c r="C45" s="83">
        <v>2</v>
      </c>
      <c r="D45" s="83">
        <v>143</v>
      </c>
      <c r="E45" s="83">
        <f t="shared" si="12"/>
        <v>155</v>
      </c>
      <c r="F45" s="83">
        <v>2</v>
      </c>
      <c r="G45" s="83">
        <v>153</v>
      </c>
      <c r="H45" s="83">
        <f t="shared" si="13"/>
        <v>150</v>
      </c>
      <c r="I45" s="83">
        <v>0</v>
      </c>
      <c r="J45" s="83">
        <v>150</v>
      </c>
    </row>
    <row r="46" spans="1:10" ht="21.95" customHeight="1" x14ac:dyDescent="0.25">
      <c r="A46" s="106" t="s">
        <v>35</v>
      </c>
      <c r="B46" s="83">
        <f t="shared" si="11"/>
        <v>196</v>
      </c>
      <c r="C46" s="83">
        <v>1</v>
      </c>
      <c r="D46" s="83">
        <v>195</v>
      </c>
      <c r="E46" s="83">
        <f t="shared" si="12"/>
        <v>200</v>
      </c>
      <c r="F46" s="83">
        <v>4</v>
      </c>
      <c r="G46" s="83">
        <v>196</v>
      </c>
      <c r="H46" s="83">
        <f t="shared" si="13"/>
        <v>177</v>
      </c>
      <c r="I46" s="83">
        <v>1</v>
      </c>
      <c r="J46" s="83">
        <v>176</v>
      </c>
    </row>
    <row r="47" spans="1:10" ht="21.95" customHeight="1" x14ac:dyDescent="0.25">
      <c r="A47" s="106" t="s">
        <v>36</v>
      </c>
      <c r="B47" s="83">
        <f t="shared" si="11"/>
        <v>205</v>
      </c>
      <c r="C47" s="83">
        <v>2</v>
      </c>
      <c r="D47" s="83">
        <v>203</v>
      </c>
      <c r="E47" s="83">
        <f t="shared" si="12"/>
        <v>214</v>
      </c>
      <c r="F47" s="83">
        <v>0</v>
      </c>
      <c r="G47" s="83">
        <v>214</v>
      </c>
      <c r="H47" s="83">
        <f t="shared" si="13"/>
        <v>209</v>
      </c>
      <c r="I47" s="83">
        <v>0</v>
      </c>
      <c r="J47" s="83">
        <v>209</v>
      </c>
    </row>
    <row r="48" spans="1:10" ht="21.95" customHeight="1" x14ac:dyDescent="0.25">
      <c r="A48" s="106" t="s">
        <v>37</v>
      </c>
      <c r="B48" s="83">
        <f t="shared" si="11"/>
        <v>203</v>
      </c>
      <c r="C48" s="83">
        <v>1</v>
      </c>
      <c r="D48" s="83">
        <v>202</v>
      </c>
      <c r="E48" s="83">
        <f t="shared" si="12"/>
        <v>174</v>
      </c>
      <c r="F48" s="83">
        <v>0</v>
      </c>
      <c r="G48" s="83">
        <v>174</v>
      </c>
      <c r="H48" s="83">
        <f t="shared" si="13"/>
        <v>175</v>
      </c>
      <c r="I48" s="83">
        <v>0</v>
      </c>
      <c r="J48" s="83">
        <v>175</v>
      </c>
    </row>
    <row r="49" spans="1:10" ht="21.95" customHeight="1" x14ac:dyDescent="0.25">
      <c r="A49" s="106" t="s">
        <v>38</v>
      </c>
      <c r="B49" s="83">
        <f t="shared" si="11"/>
        <v>237</v>
      </c>
      <c r="C49" s="83">
        <v>0</v>
      </c>
      <c r="D49" s="83">
        <v>237</v>
      </c>
      <c r="E49" s="83">
        <f t="shared" si="12"/>
        <v>235</v>
      </c>
      <c r="F49" s="83">
        <v>2</v>
      </c>
      <c r="G49" s="83">
        <v>233</v>
      </c>
      <c r="H49" s="83">
        <f t="shared" si="13"/>
        <v>174</v>
      </c>
      <c r="I49" s="83">
        <v>0</v>
      </c>
      <c r="J49" s="83">
        <v>174</v>
      </c>
    </row>
    <row r="50" spans="1:10" ht="21.95" customHeight="1" x14ac:dyDescent="0.25">
      <c r="A50" s="106" t="s">
        <v>39</v>
      </c>
      <c r="B50" s="83">
        <f t="shared" si="11"/>
        <v>249</v>
      </c>
      <c r="C50" s="83">
        <v>1</v>
      </c>
      <c r="D50" s="83">
        <v>248</v>
      </c>
      <c r="E50" s="83">
        <f t="shared" si="12"/>
        <v>234</v>
      </c>
      <c r="F50" s="83">
        <v>0</v>
      </c>
      <c r="G50" s="83">
        <v>234</v>
      </c>
      <c r="H50" s="83">
        <f t="shared" si="13"/>
        <v>200</v>
      </c>
      <c r="I50" s="83">
        <v>0</v>
      </c>
      <c r="J50" s="83">
        <v>200</v>
      </c>
    </row>
    <row r="51" spans="1:10" ht="21.95" customHeight="1" x14ac:dyDescent="0.25">
      <c r="A51" s="106" t="s">
        <v>40</v>
      </c>
      <c r="B51" s="83">
        <f t="shared" si="11"/>
        <v>179</v>
      </c>
      <c r="C51" s="83">
        <v>1</v>
      </c>
      <c r="D51" s="83">
        <v>178</v>
      </c>
      <c r="E51" s="83">
        <f t="shared" si="12"/>
        <v>231</v>
      </c>
      <c r="F51" s="83">
        <v>1</v>
      </c>
      <c r="G51" s="83">
        <v>230</v>
      </c>
      <c r="H51" s="83">
        <f t="shared" si="13"/>
        <v>200</v>
      </c>
      <c r="I51" s="83">
        <v>0</v>
      </c>
      <c r="J51" s="83">
        <v>200</v>
      </c>
    </row>
    <row r="52" spans="1:10" ht="21.95" customHeight="1" x14ac:dyDescent="0.25">
      <c r="A52" s="114" t="s">
        <v>41</v>
      </c>
      <c r="B52" s="109">
        <f t="shared" si="11"/>
        <v>290</v>
      </c>
      <c r="C52" s="109">
        <v>1</v>
      </c>
      <c r="D52" s="109">
        <v>289</v>
      </c>
      <c r="E52" s="83">
        <f t="shared" si="12"/>
        <v>287</v>
      </c>
      <c r="F52" s="109">
        <v>1</v>
      </c>
      <c r="G52" s="109">
        <v>286</v>
      </c>
      <c r="H52" s="83">
        <f t="shared" si="13"/>
        <v>295</v>
      </c>
      <c r="I52" s="109">
        <v>2</v>
      </c>
      <c r="J52" s="109">
        <v>293</v>
      </c>
    </row>
    <row r="53" spans="1:10" ht="21.95" customHeight="1" x14ac:dyDescent="0.25">
      <c r="A53" s="225" t="s">
        <v>1</v>
      </c>
      <c r="B53" s="226">
        <f t="shared" ref="B53:D53" si="14">SUM(B42:B52)</f>
        <v>1828</v>
      </c>
      <c r="C53" s="226">
        <f t="shared" si="14"/>
        <v>11</v>
      </c>
      <c r="D53" s="226">
        <f t="shared" si="14"/>
        <v>1817</v>
      </c>
      <c r="E53" s="231">
        <f>SUM(E42:E52)</f>
        <v>1851</v>
      </c>
      <c r="F53" s="226">
        <f t="shared" ref="F53:G53" si="15">SUM(F42:F52)</f>
        <v>12</v>
      </c>
      <c r="G53" s="226">
        <f t="shared" si="15"/>
        <v>1839</v>
      </c>
      <c r="H53" s="231">
        <f>SUM(H42:H52)</f>
        <v>1655</v>
      </c>
      <c r="I53" s="226">
        <f t="shared" ref="I53:J53" si="16">SUM(I42:I52)</f>
        <v>3</v>
      </c>
      <c r="J53" s="226">
        <f t="shared" si="16"/>
        <v>1652</v>
      </c>
    </row>
  </sheetData>
  <mergeCells count="15">
    <mergeCell ref="H4:J4"/>
    <mergeCell ref="H22:J22"/>
    <mergeCell ref="H40:J40"/>
    <mergeCell ref="E40:G40"/>
    <mergeCell ref="B40:D40"/>
    <mergeCell ref="A38:G38"/>
    <mergeCell ref="A37:G37"/>
    <mergeCell ref="B4:D4"/>
    <mergeCell ref="B22:D22"/>
    <mergeCell ref="E22:G22"/>
    <mergeCell ref="A1:G1"/>
    <mergeCell ref="A2:G2"/>
    <mergeCell ref="A19:G19"/>
    <mergeCell ref="A20:G20"/>
    <mergeCell ref="E4:G4"/>
  </mergeCells>
  <phoneticPr fontId="1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64" orientation="portrait" r:id="rId1"/>
  <headerFooter alignWithMargins="0">
    <oddHeader>&amp;C&amp;"Arial,Bold"&amp;16Road Traffic Accident In Singapore - 2012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Q53"/>
  <sheetViews>
    <sheetView view="pageBreakPreview" topLeftCell="A31" zoomScale="70" zoomScaleNormal="100" zoomScaleSheetLayoutView="70" workbookViewId="0">
      <selection activeCell="M55" sqref="M55"/>
    </sheetView>
  </sheetViews>
  <sheetFormatPr defaultColWidth="9.77734375" defaultRowHeight="21.95" customHeight="1" x14ac:dyDescent="0.25"/>
  <cols>
    <col min="1" max="2" width="11.77734375" style="61" customWidth="1"/>
    <col min="3" max="3" width="15" style="61" bestFit="1" customWidth="1"/>
    <col min="4" max="9" width="11.77734375" style="61" customWidth="1"/>
    <col min="10" max="10" width="15.88671875" style="11" customWidth="1"/>
    <col min="11" max="16384" width="9.77734375" style="11"/>
  </cols>
  <sheetData>
    <row r="1" spans="1:49" ht="21.95" customHeight="1" x14ac:dyDescent="0.25">
      <c r="A1" s="259" t="s">
        <v>46</v>
      </c>
      <c r="B1" s="280"/>
      <c r="C1" s="280"/>
      <c r="D1" s="280"/>
      <c r="E1" s="280"/>
      <c r="F1" s="280"/>
      <c r="G1" s="280"/>
      <c r="H1" s="280"/>
      <c r="I1" s="280"/>
    </row>
    <row r="2" spans="1:49" ht="21.95" customHeight="1" x14ac:dyDescent="0.25">
      <c r="A2" s="259" t="s">
        <v>195</v>
      </c>
      <c r="B2" s="260"/>
      <c r="C2" s="260"/>
      <c r="D2" s="260"/>
      <c r="E2" s="260"/>
      <c r="F2" s="260"/>
      <c r="G2" s="260"/>
      <c r="H2" s="260"/>
      <c r="I2" s="260"/>
      <c r="J2" s="12"/>
    </row>
    <row r="3" spans="1:49" s="13" customFormat="1" ht="12.75" customHeight="1" thickBot="1" x14ac:dyDescent="0.3">
      <c r="A3" s="207"/>
      <c r="B3" s="207"/>
      <c r="C3" s="207"/>
      <c r="D3" s="207"/>
      <c r="E3" s="207"/>
      <c r="F3" s="207"/>
      <c r="G3" s="207"/>
      <c r="H3" s="207"/>
      <c r="I3" s="20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s="164" customFormat="1" ht="21.95" customHeight="1" thickTop="1" x14ac:dyDescent="0.25">
      <c r="A4" s="214"/>
      <c r="B4" s="214"/>
      <c r="C4" s="199" t="s">
        <v>110</v>
      </c>
      <c r="D4" s="214"/>
      <c r="E4" s="214"/>
      <c r="F4" s="199"/>
      <c r="G4" s="199" t="s">
        <v>99</v>
      </c>
      <c r="H4" s="214" t="s">
        <v>18</v>
      </c>
      <c r="I4" s="199"/>
      <c r="J4" s="47"/>
      <c r="K4" s="47"/>
      <c r="L4" s="47"/>
      <c r="M4" s="47"/>
      <c r="N4" s="47"/>
      <c r="O4" s="16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s="164" customFormat="1" ht="21.95" customHeight="1" x14ac:dyDescent="0.25">
      <c r="A5" s="178"/>
      <c r="B5" s="178"/>
      <c r="C5" s="179" t="s">
        <v>111</v>
      </c>
      <c r="D5" s="179" t="s">
        <v>47</v>
      </c>
      <c r="E5" s="179" t="s">
        <v>47</v>
      </c>
      <c r="F5" s="179" t="s">
        <v>95</v>
      </c>
      <c r="G5" s="179" t="s">
        <v>98</v>
      </c>
      <c r="H5" s="179"/>
      <c r="I5" s="179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1:49" s="165" customFormat="1" ht="21.95" customHeight="1" thickBot="1" x14ac:dyDescent="0.3">
      <c r="A6" s="179" t="s">
        <v>0</v>
      </c>
      <c r="B6" s="179" t="s">
        <v>1</v>
      </c>
      <c r="C6" s="179" t="s">
        <v>112</v>
      </c>
      <c r="D6" s="179" t="s">
        <v>48</v>
      </c>
      <c r="E6" s="179" t="s">
        <v>49</v>
      </c>
      <c r="F6" s="179" t="s">
        <v>96</v>
      </c>
      <c r="G6" s="179" t="s">
        <v>97</v>
      </c>
      <c r="H6" s="179" t="s">
        <v>23</v>
      </c>
      <c r="I6" s="179" t="s">
        <v>28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</row>
    <row r="7" spans="1:49" s="32" customFormat="1" ht="21.95" customHeight="1" thickTop="1" x14ac:dyDescent="0.25">
      <c r="A7" s="90">
        <v>2004</v>
      </c>
      <c r="B7" s="86">
        <f t="shared" ref="B7:I11" si="0">B25+B43</f>
        <v>11885</v>
      </c>
      <c r="C7" s="86">
        <f t="shared" si="0"/>
        <v>413</v>
      </c>
      <c r="D7" s="86">
        <f t="shared" si="0"/>
        <v>4297</v>
      </c>
      <c r="E7" s="86">
        <f t="shared" si="0"/>
        <v>4943</v>
      </c>
      <c r="F7" s="86">
        <f t="shared" si="0"/>
        <v>598</v>
      </c>
      <c r="G7" s="86">
        <f t="shared" si="0"/>
        <v>1014</v>
      </c>
      <c r="H7" s="86">
        <f t="shared" si="0"/>
        <v>431</v>
      </c>
      <c r="I7" s="86">
        <f t="shared" si="0"/>
        <v>189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</row>
    <row r="8" spans="1:49" s="32" customFormat="1" ht="21.95" customHeight="1" x14ac:dyDescent="0.25">
      <c r="A8" s="90">
        <v>2005</v>
      </c>
      <c r="B8" s="86">
        <f t="shared" si="0"/>
        <v>11542</v>
      </c>
      <c r="C8" s="86">
        <f t="shared" si="0"/>
        <v>392</v>
      </c>
      <c r="D8" s="86">
        <f t="shared" si="0"/>
        <v>4226</v>
      </c>
      <c r="E8" s="86">
        <f t="shared" si="0"/>
        <v>4721</v>
      </c>
      <c r="F8" s="86">
        <f t="shared" si="0"/>
        <v>607</v>
      </c>
      <c r="G8" s="86">
        <f t="shared" si="0"/>
        <v>889</v>
      </c>
      <c r="H8" s="86">
        <f t="shared" si="0"/>
        <v>393</v>
      </c>
      <c r="I8" s="86">
        <f t="shared" si="0"/>
        <v>314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49" s="32" customFormat="1" ht="21.95" customHeight="1" x14ac:dyDescent="0.25">
      <c r="A9" s="90">
        <v>2006</v>
      </c>
      <c r="B9" s="86">
        <f t="shared" si="0"/>
        <v>13052</v>
      </c>
      <c r="C9" s="86">
        <f t="shared" si="0"/>
        <v>520</v>
      </c>
      <c r="D9" s="86">
        <f t="shared" si="0"/>
        <v>4533</v>
      </c>
      <c r="E9" s="86">
        <f t="shared" si="0"/>
        <v>5638</v>
      </c>
      <c r="F9" s="86">
        <f t="shared" si="0"/>
        <v>621</v>
      </c>
      <c r="G9" s="86">
        <f t="shared" si="0"/>
        <v>1050</v>
      </c>
      <c r="H9" s="86">
        <f t="shared" si="0"/>
        <v>470</v>
      </c>
      <c r="I9" s="86">
        <f t="shared" si="0"/>
        <v>220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s="32" customFormat="1" ht="21.95" customHeight="1" x14ac:dyDescent="0.25">
      <c r="A10" s="64">
        <v>2007</v>
      </c>
      <c r="B10" s="86">
        <f t="shared" si="0"/>
        <v>14373</v>
      </c>
      <c r="C10" s="86">
        <f t="shared" si="0"/>
        <v>551</v>
      </c>
      <c r="D10" s="86">
        <f t="shared" si="0"/>
        <v>5024</v>
      </c>
      <c r="E10" s="86">
        <f t="shared" si="0"/>
        <v>6178</v>
      </c>
      <c r="F10" s="86">
        <f t="shared" si="0"/>
        <v>732</v>
      </c>
      <c r="G10" s="86">
        <f t="shared" si="0"/>
        <v>1146</v>
      </c>
      <c r="H10" s="86">
        <f t="shared" si="0"/>
        <v>514</v>
      </c>
      <c r="I10" s="86">
        <f t="shared" si="0"/>
        <v>228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s="32" customFormat="1" ht="21.95" customHeight="1" x14ac:dyDescent="0.25">
      <c r="A11" s="64">
        <v>2008</v>
      </c>
      <c r="B11" s="86">
        <f>B29+B47</f>
        <v>14995</v>
      </c>
      <c r="C11" s="86">
        <f t="shared" si="0"/>
        <v>612</v>
      </c>
      <c r="D11" s="86">
        <f t="shared" si="0"/>
        <v>4954</v>
      </c>
      <c r="E11" s="86">
        <f t="shared" si="0"/>
        <v>6535</v>
      </c>
      <c r="F11" s="86">
        <f t="shared" si="0"/>
        <v>742</v>
      </c>
      <c r="G11" s="86">
        <f t="shared" si="0"/>
        <v>1287</v>
      </c>
      <c r="H11" s="86">
        <f t="shared" si="0"/>
        <v>542</v>
      </c>
      <c r="I11" s="86">
        <f t="shared" si="0"/>
        <v>323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s="32" customFormat="1" ht="21.75" customHeight="1" x14ac:dyDescent="0.25">
      <c r="A12" s="64">
        <v>2009</v>
      </c>
      <c r="B12" s="86">
        <f t="shared" ref="B12:I12" si="1">B30+B48</f>
        <v>15185</v>
      </c>
      <c r="C12" s="86">
        <f t="shared" si="1"/>
        <v>600</v>
      </c>
      <c r="D12" s="86">
        <f t="shared" si="1"/>
        <v>4958</v>
      </c>
      <c r="E12" s="86">
        <f t="shared" si="1"/>
        <v>7085</v>
      </c>
      <c r="F12" s="86">
        <f t="shared" si="1"/>
        <v>698</v>
      </c>
      <c r="G12" s="86">
        <f t="shared" si="1"/>
        <v>1246</v>
      </c>
      <c r="H12" s="86">
        <f t="shared" si="1"/>
        <v>498</v>
      </c>
      <c r="I12" s="86">
        <f t="shared" si="1"/>
        <v>100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s="166" customFormat="1" ht="21.95" customHeight="1" x14ac:dyDescent="0.25">
      <c r="A13" s="64">
        <v>2010</v>
      </c>
      <c r="B13" s="86">
        <f t="shared" ref="B13:I13" si="2">B31+B49</f>
        <v>15569</v>
      </c>
      <c r="C13" s="86">
        <f t="shared" si="2"/>
        <v>590</v>
      </c>
      <c r="D13" s="86">
        <f t="shared" si="2"/>
        <v>5100</v>
      </c>
      <c r="E13" s="86">
        <f t="shared" si="2"/>
        <v>7168</v>
      </c>
      <c r="F13" s="86">
        <f t="shared" si="2"/>
        <v>697</v>
      </c>
      <c r="G13" s="86">
        <f t="shared" si="2"/>
        <v>1372</v>
      </c>
      <c r="H13" s="86">
        <f t="shared" si="2"/>
        <v>557</v>
      </c>
      <c r="I13" s="86">
        <f t="shared" si="2"/>
        <v>85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s="32" customFormat="1" ht="21.75" customHeight="1" x14ac:dyDescent="0.25">
      <c r="A14" s="64">
        <v>2011</v>
      </c>
      <c r="B14" s="86">
        <f t="shared" ref="B14:I14" si="3">B32+B50</f>
        <v>15296</v>
      </c>
      <c r="C14" s="86">
        <f t="shared" si="3"/>
        <v>538</v>
      </c>
      <c r="D14" s="86">
        <f t="shared" si="3"/>
        <v>4801</v>
      </c>
      <c r="E14" s="86">
        <f t="shared" si="3"/>
        <v>7308</v>
      </c>
      <c r="F14" s="86">
        <f t="shared" si="3"/>
        <v>702</v>
      </c>
      <c r="G14" s="86">
        <f t="shared" si="3"/>
        <v>1364</v>
      </c>
      <c r="H14" s="86">
        <f t="shared" si="3"/>
        <v>496</v>
      </c>
      <c r="I14" s="86">
        <f t="shared" si="3"/>
        <v>87</v>
      </c>
    </row>
    <row r="15" spans="1:49" s="32" customFormat="1" ht="21.95" customHeight="1" x14ac:dyDescent="0.25">
      <c r="A15" s="64">
        <v>2012</v>
      </c>
      <c r="B15" s="86">
        <f t="shared" ref="B15:I15" si="4">B33+B51</f>
        <v>14357</v>
      </c>
      <c r="C15" s="86">
        <f t="shared" si="4"/>
        <v>472</v>
      </c>
      <c r="D15" s="86">
        <f t="shared" si="4"/>
        <v>4572</v>
      </c>
      <c r="E15" s="86">
        <f t="shared" si="4"/>
        <v>6821</v>
      </c>
      <c r="F15" s="86">
        <f t="shared" si="4"/>
        <v>592</v>
      </c>
      <c r="G15" s="86">
        <f t="shared" si="4"/>
        <v>1345</v>
      </c>
      <c r="H15" s="86">
        <f t="shared" si="4"/>
        <v>465</v>
      </c>
      <c r="I15" s="86">
        <f t="shared" si="4"/>
        <v>90</v>
      </c>
    </row>
    <row r="16" spans="1:49" s="32" customFormat="1" ht="21.95" customHeight="1" x14ac:dyDescent="0.25">
      <c r="A16" s="64">
        <v>2013</v>
      </c>
      <c r="B16" s="86">
        <f t="shared" ref="B16:I16" si="5">B34+B52</f>
        <v>13906</v>
      </c>
      <c r="C16" s="86">
        <f t="shared" si="5"/>
        <v>466</v>
      </c>
      <c r="D16" s="86">
        <f t="shared" si="5"/>
        <v>4231</v>
      </c>
      <c r="E16" s="86">
        <f t="shared" si="5"/>
        <v>6637</v>
      </c>
      <c r="F16" s="86">
        <f t="shared" si="5"/>
        <v>630</v>
      </c>
      <c r="G16" s="86">
        <f t="shared" si="5"/>
        <v>1361</v>
      </c>
      <c r="H16" s="86">
        <f t="shared" si="5"/>
        <v>499</v>
      </c>
      <c r="I16" s="86">
        <f t="shared" si="5"/>
        <v>82</v>
      </c>
    </row>
    <row r="17" spans="1:69" s="32" customFormat="1" ht="21.95" customHeight="1" x14ac:dyDescent="0.25">
      <c r="A17" s="64">
        <v>2014</v>
      </c>
      <c r="B17" s="86">
        <f t="shared" ref="B17:I17" si="6">B35+B53</f>
        <v>14322</v>
      </c>
      <c r="C17" s="86">
        <f t="shared" si="6"/>
        <v>530</v>
      </c>
      <c r="D17" s="86">
        <f t="shared" si="6"/>
        <v>4506</v>
      </c>
      <c r="E17" s="86">
        <f t="shared" si="6"/>
        <v>6723</v>
      </c>
      <c r="F17" s="86">
        <f t="shared" si="6"/>
        <v>576</v>
      </c>
      <c r="G17" s="86">
        <f t="shared" si="6"/>
        <v>1384</v>
      </c>
      <c r="H17" s="86">
        <f t="shared" si="6"/>
        <v>505</v>
      </c>
      <c r="I17" s="86">
        <f t="shared" si="6"/>
        <v>98</v>
      </c>
    </row>
    <row r="18" spans="1:69" s="32" customFormat="1" ht="21.95" customHeight="1" x14ac:dyDescent="0.25">
      <c r="A18" s="89"/>
      <c r="B18" s="131"/>
      <c r="C18" s="131"/>
      <c r="D18" s="131"/>
      <c r="E18" s="131"/>
      <c r="F18" s="131"/>
      <c r="G18" s="131"/>
      <c r="H18" s="131"/>
      <c r="I18" s="131"/>
    </row>
    <row r="19" spans="1:69" s="32" customFormat="1" ht="21.95" customHeight="1" x14ac:dyDescent="0.25">
      <c r="A19" s="277" t="s">
        <v>50</v>
      </c>
      <c r="B19" s="279"/>
      <c r="C19" s="279"/>
      <c r="D19" s="279"/>
      <c r="E19" s="279"/>
      <c r="F19" s="279"/>
      <c r="G19" s="279"/>
      <c r="H19" s="279"/>
      <c r="I19" s="279"/>
      <c r="J19" s="118"/>
    </row>
    <row r="20" spans="1:69" s="32" customFormat="1" ht="21.95" customHeight="1" x14ac:dyDescent="0.25">
      <c r="A20" s="277" t="s">
        <v>197</v>
      </c>
      <c r="B20" s="279"/>
      <c r="C20" s="279"/>
      <c r="D20" s="279"/>
      <c r="E20" s="279"/>
      <c r="F20" s="279"/>
      <c r="G20" s="279"/>
      <c r="H20" s="279"/>
      <c r="I20" s="279"/>
      <c r="J20" s="118"/>
    </row>
    <row r="21" spans="1:69" s="169" customFormat="1" ht="12.75" customHeight="1" thickBot="1" x14ac:dyDescent="0.3">
      <c r="A21" s="215"/>
      <c r="B21" s="215"/>
      <c r="C21" s="215"/>
      <c r="D21" s="215"/>
      <c r="E21" s="215"/>
      <c r="F21" s="215"/>
      <c r="G21" s="215"/>
      <c r="H21" s="215"/>
      <c r="I21" s="215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1:69" s="164" customFormat="1" ht="21.95" customHeight="1" thickTop="1" x14ac:dyDescent="0.25">
      <c r="A22" s="214"/>
      <c r="B22" s="214"/>
      <c r="C22" s="199" t="s">
        <v>110</v>
      </c>
      <c r="D22" s="214"/>
      <c r="E22" s="214"/>
      <c r="F22" s="199"/>
      <c r="G22" s="199" t="s">
        <v>99</v>
      </c>
      <c r="H22" s="216" t="s">
        <v>18</v>
      </c>
      <c r="I22" s="214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69" s="164" customFormat="1" ht="21.95" customHeight="1" x14ac:dyDescent="0.25">
      <c r="A23" s="178"/>
      <c r="B23" s="178"/>
      <c r="C23" s="179" t="s">
        <v>111</v>
      </c>
      <c r="D23" s="179" t="s">
        <v>47</v>
      </c>
      <c r="E23" s="179" t="s">
        <v>47</v>
      </c>
      <c r="F23" s="179" t="s">
        <v>95</v>
      </c>
      <c r="G23" s="179" t="s">
        <v>98</v>
      </c>
      <c r="H23" s="178"/>
      <c r="I23" s="178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</row>
    <row r="24" spans="1:69" s="165" customFormat="1" ht="21.95" customHeight="1" thickBot="1" x14ac:dyDescent="0.3">
      <c r="A24" s="179" t="s">
        <v>0</v>
      </c>
      <c r="B24" s="179" t="s">
        <v>1</v>
      </c>
      <c r="C24" s="179" t="s">
        <v>112</v>
      </c>
      <c r="D24" s="179" t="s">
        <v>48</v>
      </c>
      <c r="E24" s="179" t="s">
        <v>49</v>
      </c>
      <c r="F24" s="179" t="s">
        <v>96</v>
      </c>
      <c r="G24" s="179" t="s">
        <v>97</v>
      </c>
      <c r="H24" s="179" t="s">
        <v>23</v>
      </c>
      <c r="I24" s="179" t="s">
        <v>28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s="32" customFormat="1" ht="21.95" customHeight="1" thickTop="1" x14ac:dyDescent="0.25">
      <c r="A25" s="90">
        <v>2004</v>
      </c>
      <c r="B25" s="88">
        <f t="shared" ref="B25:B29" si="7">SUM(C25:I25)</f>
        <v>290</v>
      </c>
      <c r="C25" s="88">
        <v>17</v>
      </c>
      <c r="D25" s="88">
        <v>97</v>
      </c>
      <c r="E25" s="88">
        <v>90</v>
      </c>
      <c r="F25" s="88">
        <v>9</v>
      </c>
      <c r="G25" s="88">
        <v>47</v>
      </c>
      <c r="H25" s="88">
        <v>22</v>
      </c>
      <c r="I25" s="88">
        <v>8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69" s="32" customFormat="1" ht="21.95" customHeight="1" x14ac:dyDescent="0.25">
      <c r="A26" s="90">
        <v>2005</v>
      </c>
      <c r="B26" s="88">
        <f t="shared" si="7"/>
        <v>274</v>
      </c>
      <c r="C26" s="88">
        <v>18</v>
      </c>
      <c r="D26" s="88">
        <v>103</v>
      </c>
      <c r="E26" s="88">
        <v>66</v>
      </c>
      <c r="F26" s="88">
        <v>20</v>
      </c>
      <c r="G26" s="88">
        <v>42</v>
      </c>
      <c r="H26" s="88">
        <v>16</v>
      </c>
      <c r="I26" s="88">
        <v>9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s="32" customFormat="1" ht="21.95" customHeight="1" x14ac:dyDescent="0.25">
      <c r="A27" s="90">
        <v>2006</v>
      </c>
      <c r="B27" s="88">
        <f t="shared" si="7"/>
        <v>287</v>
      </c>
      <c r="C27" s="88">
        <v>15</v>
      </c>
      <c r="D27" s="88">
        <v>110</v>
      </c>
      <c r="E27" s="88">
        <v>91</v>
      </c>
      <c r="F27" s="88">
        <v>13</v>
      </c>
      <c r="G27" s="88">
        <v>34</v>
      </c>
      <c r="H27" s="88">
        <v>18</v>
      </c>
      <c r="I27" s="88">
        <v>6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s="32" customFormat="1" ht="21.95" customHeight="1" x14ac:dyDescent="0.25">
      <c r="A28" s="64">
        <v>2007</v>
      </c>
      <c r="B28" s="88">
        <f t="shared" si="7"/>
        <v>315</v>
      </c>
      <c r="C28" s="88">
        <v>22</v>
      </c>
      <c r="D28" s="88">
        <v>122</v>
      </c>
      <c r="E28" s="88">
        <v>83</v>
      </c>
      <c r="F28" s="88">
        <v>13</v>
      </c>
      <c r="G28" s="88">
        <v>47</v>
      </c>
      <c r="H28" s="88">
        <v>23</v>
      </c>
      <c r="I28" s="88">
        <v>5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s="32" customFormat="1" ht="21.95" customHeight="1" x14ac:dyDescent="0.25">
      <c r="A29" s="64">
        <v>2008</v>
      </c>
      <c r="B29" s="88">
        <f t="shared" si="7"/>
        <v>317</v>
      </c>
      <c r="C29" s="88">
        <v>22</v>
      </c>
      <c r="D29" s="88">
        <v>120</v>
      </c>
      <c r="E29" s="88">
        <v>88</v>
      </c>
      <c r="F29" s="88">
        <v>14</v>
      </c>
      <c r="G29" s="88">
        <v>45</v>
      </c>
      <c r="H29" s="88">
        <v>17</v>
      </c>
      <c r="I29" s="88">
        <v>11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s="32" customFormat="1" ht="21.95" customHeight="1" x14ac:dyDescent="0.25">
      <c r="A30" s="64">
        <v>2009</v>
      </c>
      <c r="B30" s="88">
        <f t="shared" ref="B30:B35" si="8">SUM(C30:I30)</f>
        <v>284</v>
      </c>
      <c r="C30" s="64">
        <v>19</v>
      </c>
      <c r="D30" s="64">
        <v>94</v>
      </c>
      <c r="E30" s="64">
        <v>83</v>
      </c>
      <c r="F30" s="64">
        <v>10</v>
      </c>
      <c r="G30" s="64">
        <v>58</v>
      </c>
      <c r="H30" s="64">
        <v>13</v>
      </c>
      <c r="I30" s="64">
        <v>7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1" spans="1:69" s="166" customFormat="1" ht="21.75" customHeight="1" x14ac:dyDescent="0.25">
      <c r="A31" s="64">
        <v>2010</v>
      </c>
      <c r="B31" s="88">
        <f t="shared" si="8"/>
        <v>290</v>
      </c>
      <c r="C31" s="64">
        <v>17</v>
      </c>
      <c r="D31" s="64">
        <v>99</v>
      </c>
      <c r="E31" s="64">
        <v>84</v>
      </c>
      <c r="F31" s="64">
        <v>10</v>
      </c>
      <c r="G31" s="64">
        <v>47</v>
      </c>
      <c r="H31" s="64">
        <v>20</v>
      </c>
      <c r="I31" s="64">
        <v>13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69" s="47" customFormat="1" ht="21.75" customHeight="1" x14ac:dyDescent="0.25">
      <c r="A32" s="64">
        <v>2011</v>
      </c>
      <c r="B32" s="64">
        <f t="shared" si="8"/>
        <v>328</v>
      </c>
      <c r="C32" s="64">
        <v>18</v>
      </c>
      <c r="D32" s="64">
        <v>118</v>
      </c>
      <c r="E32" s="64">
        <v>90</v>
      </c>
      <c r="F32" s="64">
        <v>13</v>
      </c>
      <c r="G32" s="64">
        <v>58</v>
      </c>
      <c r="H32" s="64">
        <v>25</v>
      </c>
      <c r="I32" s="64">
        <v>6</v>
      </c>
    </row>
    <row r="33" spans="1:69" s="47" customFormat="1" ht="21.75" customHeight="1" x14ac:dyDescent="0.25">
      <c r="A33" s="64">
        <v>2012</v>
      </c>
      <c r="B33" s="64">
        <f t="shared" si="8"/>
        <v>258</v>
      </c>
      <c r="C33" s="64">
        <v>18</v>
      </c>
      <c r="D33" s="64">
        <v>82</v>
      </c>
      <c r="E33" s="64">
        <v>69</v>
      </c>
      <c r="F33" s="64">
        <v>11</v>
      </c>
      <c r="G33" s="64">
        <v>53</v>
      </c>
      <c r="H33" s="64">
        <v>18</v>
      </c>
      <c r="I33" s="64">
        <v>7</v>
      </c>
    </row>
    <row r="34" spans="1:69" s="47" customFormat="1" ht="21.75" customHeight="1" x14ac:dyDescent="0.25">
      <c r="A34" s="64">
        <v>2013</v>
      </c>
      <c r="B34" s="64">
        <f t="shared" si="8"/>
        <v>257</v>
      </c>
      <c r="C34" s="64">
        <v>14</v>
      </c>
      <c r="D34" s="64">
        <v>86</v>
      </c>
      <c r="E34" s="64">
        <v>75</v>
      </c>
      <c r="F34" s="64">
        <v>10</v>
      </c>
      <c r="G34" s="64">
        <v>42</v>
      </c>
      <c r="H34" s="64">
        <v>22</v>
      </c>
      <c r="I34" s="64">
        <v>8</v>
      </c>
    </row>
    <row r="35" spans="1:69" s="47" customFormat="1" ht="21.75" customHeight="1" x14ac:dyDescent="0.25">
      <c r="A35" s="64">
        <v>2014</v>
      </c>
      <c r="B35" s="64">
        <f t="shared" si="8"/>
        <v>238</v>
      </c>
      <c r="C35" s="64">
        <v>15</v>
      </c>
      <c r="D35" s="64">
        <v>81</v>
      </c>
      <c r="E35" s="64">
        <v>54</v>
      </c>
      <c r="F35" s="64">
        <v>10</v>
      </c>
      <c r="G35" s="64">
        <v>54</v>
      </c>
      <c r="H35" s="64">
        <v>14</v>
      </c>
      <c r="I35" s="64">
        <v>10</v>
      </c>
    </row>
    <row r="36" spans="1:69" s="47" customFormat="1" ht="21.75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</row>
    <row r="37" spans="1:69" s="32" customFormat="1" ht="21.95" customHeight="1" x14ac:dyDescent="0.25">
      <c r="A37" s="277" t="s">
        <v>51</v>
      </c>
      <c r="B37" s="278"/>
      <c r="C37" s="278"/>
      <c r="D37" s="278"/>
      <c r="E37" s="278"/>
      <c r="F37" s="278"/>
      <c r="G37" s="278"/>
      <c r="H37" s="278"/>
      <c r="I37" s="27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s="32" customFormat="1" ht="21.95" customHeight="1" x14ac:dyDescent="0.25">
      <c r="A38" s="277" t="s">
        <v>196</v>
      </c>
      <c r="B38" s="279"/>
      <c r="C38" s="279"/>
      <c r="D38" s="279"/>
      <c r="E38" s="279"/>
      <c r="F38" s="279"/>
      <c r="G38" s="279"/>
      <c r="H38" s="279"/>
      <c r="I38" s="279"/>
      <c r="J38" s="118"/>
    </row>
    <row r="39" spans="1:69" s="32" customFormat="1" ht="12.75" customHeight="1" x14ac:dyDescent="0.25">
      <c r="A39" s="167"/>
      <c r="B39" s="168"/>
      <c r="C39" s="168"/>
      <c r="D39" s="168"/>
      <c r="E39" s="168"/>
      <c r="F39" s="89"/>
      <c r="G39" s="89"/>
      <c r="H39" s="168"/>
      <c r="I39" s="168"/>
      <c r="J39" s="118"/>
    </row>
    <row r="40" spans="1:69" s="173" customFormat="1" ht="21.75" customHeight="1" thickBot="1" x14ac:dyDescent="0.3">
      <c r="A40" s="214"/>
      <c r="B40" s="214"/>
      <c r="C40" s="199" t="s">
        <v>110</v>
      </c>
      <c r="D40" s="214"/>
      <c r="E40" s="214"/>
      <c r="F40" s="199"/>
      <c r="G40" s="199" t="s">
        <v>99</v>
      </c>
      <c r="H40" s="199" t="s">
        <v>18</v>
      </c>
      <c r="I40" s="214"/>
      <c r="J40" s="171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</row>
    <row r="41" spans="1:69" s="175" customFormat="1" ht="21.95" customHeight="1" thickTop="1" x14ac:dyDescent="0.25">
      <c r="A41" s="178"/>
      <c r="B41" s="178"/>
      <c r="C41" s="179" t="s">
        <v>113</v>
      </c>
      <c r="D41" s="179" t="s">
        <v>47</v>
      </c>
      <c r="E41" s="179" t="s">
        <v>47</v>
      </c>
      <c r="F41" s="179" t="s">
        <v>95</v>
      </c>
      <c r="G41" s="179" t="s">
        <v>98</v>
      </c>
      <c r="H41" s="178"/>
      <c r="I41" s="178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4"/>
    </row>
    <row r="42" spans="1:69" s="177" customFormat="1" ht="21.95" customHeight="1" thickBot="1" x14ac:dyDescent="0.3">
      <c r="A42" s="179" t="s">
        <v>0</v>
      </c>
      <c r="B42" s="179" t="s">
        <v>1</v>
      </c>
      <c r="C42" s="179" t="s">
        <v>114</v>
      </c>
      <c r="D42" s="179" t="s">
        <v>48</v>
      </c>
      <c r="E42" s="179" t="s">
        <v>49</v>
      </c>
      <c r="F42" s="179" t="s">
        <v>96</v>
      </c>
      <c r="G42" s="179" t="s">
        <v>97</v>
      </c>
      <c r="H42" s="179" t="s">
        <v>23</v>
      </c>
      <c r="I42" s="179" t="s">
        <v>28</v>
      </c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6"/>
    </row>
    <row r="43" spans="1:69" s="32" customFormat="1" ht="21.95" customHeight="1" thickTop="1" x14ac:dyDescent="0.25">
      <c r="A43" s="90">
        <v>2004</v>
      </c>
      <c r="B43" s="86">
        <f t="shared" ref="B43:B51" si="9">SUM(C43:I43)</f>
        <v>11595</v>
      </c>
      <c r="C43" s="86">
        <v>396</v>
      </c>
      <c r="D43" s="86">
        <v>4200</v>
      </c>
      <c r="E43" s="86">
        <v>4853</v>
      </c>
      <c r="F43" s="86">
        <v>589</v>
      </c>
      <c r="G43" s="86">
        <v>967</v>
      </c>
      <c r="H43" s="86">
        <v>409</v>
      </c>
      <c r="I43" s="86">
        <v>181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69" s="32" customFormat="1" ht="21.95" customHeight="1" x14ac:dyDescent="0.25">
      <c r="A44" s="90">
        <v>2005</v>
      </c>
      <c r="B44" s="86">
        <f t="shared" si="9"/>
        <v>11268</v>
      </c>
      <c r="C44" s="86">
        <v>374</v>
      </c>
      <c r="D44" s="86">
        <v>4123</v>
      </c>
      <c r="E44" s="86">
        <v>4655</v>
      </c>
      <c r="F44" s="86">
        <v>587</v>
      </c>
      <c r="G44" s="86">
        <v>847</v>
      </c>
      <c r="H44" s="86">
        <v>377</v>
      </c>
      <c r="I44" s="86">
        <v>305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69" s="32" customFormat="1" ht="21.95" customHeight="1" x14ac:dyDescent="0.25">
      <c r="A45" s="90">
        <v>2006</v>
      </c>
      <c r="B45" s="86">
        <f t="shared" si="9"/>
        <v>12765</v>
      </c>
      <c r="C45" s="86">
        <v>505</v>
      </c>
      <c r="D45" s="86">
        <v>4423</v>
      </c>
      <c r="E45" s="86">
        <v>5547</v>
      </c>
      <c r="F45" s="86">
        <v>608</v>
      </c>
      <c r="G45" s="86">
        <v>1016</v>
      </c>
      <c r="H45" s="86">
        <v>452</v>
      </c>
      <c r="I45" s="86">
        <v>214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69" s="32" customFormat="1" ht="21.95" customHeight="1" x14ac:dyDescent="0.25">
      <c r="A46" s="90">
        <v>2007</v>
      </c>
      <c r="B46" s="86">
        <f t="shared" si="9"/>
        <v>14058</v>
      </c>
      <c r="C46" s="86">
        <v>529</v>
      </c>
      <c r="D46" s="86">
        <v>4902</v>
      </c>
      <c r="E46" s="86">
        <v>6095</v>
      </c>
      <c r="F46" s="86">
        <v>719</v>
      </c>
      <c r="G46" s="86">
        <v>1099</v>
      </c>
      <c r="H46" s="86">
        <v>491</v>
      </c>
      <c r="I46" s="86">
        <v>223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69" s="32" customFormat="1" ht="21.95" customHeight="1" x14ac:dyDescent="0.25">
      <c r="A47" s="90">
        <v>2008</v>
      </c>
      <c r="B47" s="86">
        <f t="shared" si="9"/>
        <v>14678</v>
      </c>
      <c r="C47" s="86">
        <v>590</v>
      </c>
      <c r="D47" s="86">
        <v>4834</v>
      </c>
      <c r="E47" s="86">
        <v>6447</v>
      </c>
      <c r="F47" s="86">
        <v>728</v>
      </c>
      <c r="G47" s="86">
        <v>1242</v>
      </c>
      <c r="H47" s="86">
        <v>525</v>
      </c>
      <c r="I47" s="86">
        <v>312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69" s="32" customFormat="1" ht="21.95" customHeight="1" x14ac:dyDescent="0.25">
      <c r="A48" s="90">
        <v>2009</v>
      </c>
      <c r="B48" s="86">
        <f t="shared" si="9"/>
        <v>14901</v>
      </c>
      <c r="C48" s="91">
        <v>581</v>
      </c>
      <c r="D48" s="91">
        <v>4864</v>
      </c>
      <c r="E48" s="91">
        <v>7002</v>
      </c>
      <c r="F48" s="91">
        <v>688</v>
      </c>
      <c r="G48" s="91">
        <v>1188</v>
      </c>
      <c r="H48" s="91">
        <v>485</v>
      </c>
      <c r="I48" s="91">
        <v>93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s="166" customFormat="1" ht="21.95" customHeight="1" x14ac:dyDescent="0.25">
      <c r="A49" s="90">
        <v>2010</v>
      </c>
      <c r="B49" s="86">
        <f t="shared" si="9"/>
        <v>15279</v>
      </c>
      <c r="C49" s="91">
        <v>573</v>
      </c>
      <c r="D49" s="91">
        <v>5001</v>
      </c>
      <c r="E49" s="91">
        <v>7084</v>
      </c>
      <c r="F49" s="91">
        <v>687</v>
      </c>
      <c r="G49" s="91">
        <v>1325</v>
      </c>
      <c r="H49" s="91">
        <v>537</v>
      </c>
      <c r="I49" s="91">
        <v>72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21.75" customHeight="1" x14ac:dyDescent="0.25">
      <c r="A50" s="90">
        <v>2011</v>
      </c>
      <c r="B50" s="86">
        <f t="shared" si="9"/>
        <v>14968</v>
      </c>
      <c r="C50" s="91">
        <v>520</v>
      </c>
      <c r="D50" s="91">
        <v>4683</v>
      </c>
      <c r="E50" s="91">
        <v>7218</v>
      </c>
      <c r="F50" s="91">
        <v>689</v>
      </c>
      <c r="G50" s="91">
        <v>1306</v>
      </c>
      <c r="H50" s="91">
        <v>471</v>
      </c>
      <c r="I50" s="91">
        <v>81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</row>
    <row r="51" spans="1:41" ht="21.75" customHeight="1" x14ac:dyDescent="0.25">
      <c r="A51" s="90">
        <v>2012</v>
      </c>
      <c r="B51" s="86">
        <f t="shared" si="9"/>
        <v>14099</v>
      </c>
      <c r="C51" s="91">
        <v>454</v>
      </c>
      <c r="D51" s="91">
        <v>4490</v>
      </c>
      <c r="E51" s="91">
        <v>6752</v>
      </c>
      <c r="F51" s="91">
        <v>581</v>
      </c>
      <c r="G51" s="91">
        <v>1292</v>
      </c>
      <c r="H51" s="91">
        <v>447</v>
      </c>
      <c r="I51" s="91">
        <v>83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ht="21" customHeight="1" x14ac:dyDescent="0.25">
      <c r="A52" s="90">
        <v>2013</v>
      </c>
      <c r="B52" s="86">
        <f>SUM(C52:I52)</f>
        <v>13649</v>
      </c>
      <c r="C52" s="91">
        <v>452</v>
      </c>
      <c r="D52" s="91">
        <v>4145</v>
      </c>
      <c r="E52" s="91">
        <v>6562</v>
      </c>
      <c r="F52" s="91">
        <v>620</v>
      </c>
      <c r="G52" s="91">
        <v>1319</v>
      </c>
      <c r="H52" s="91">
        <v>477</v>
      </c>
      <c r="I52" s="91">
        <v>74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1:41" ht="21.95" customHeight="1" x14ac:dyDescent="0.25">
      <c r="A53" s="90">
        <v>2014</v>
      </c>
      <c r="B53" s="86">
        <f>SUM(C53:I53)</f>
        <v>14084</v>
      </c>
      <c r="C53" s="91">
        <v>515</v>
      </c>
      <c r="D53" s="91">
        <v>4425</v>
      </c>
      <c r="E53" s="91">
        <v>6669</v>
      </c>
      <c r="F53" s="91">
        <v>566</v>
      </c>
      <c r="G53" s="91">
        <v>1330</v>
      </c>
      <c r="H53" s="91">
        <v>491</v>
      </c>
      <c r="I53" s="91">
        <v>88</v>
      </c>
    </row>
  </sheetData>
  <mergeCells count="6">
    <mergeCell ref="A37:I37"/>
    <mergeCell ref="A38:I38"/>
    <mergeCell ref="A2:I2"/>
    <mergeCell ref="A1:I1"/>
    <mergeCell ref="A19:I19"/>
    <mergeCell ref="A20:I20"/>
  </mergeCells>
  <phoneticPr fontId="5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59" orientation="portrait" r:id="rId1"/>
  <headerFooter alignWithMargins="0">
    <oddHeader>&amp;C&amp;"Arial,Bold"&amp;16Road Traffic Accident In Singapore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H37"/>
  <sheetViews>
    <sheetView view="pageBreakPreview" zoomScaleNormal="75" zoomScaleSheetLayoutView="100" workbookViewId="0"/>
  </sheetViews>
  <sheetFormatPr defaultColWidth="9.77734375" defaultRowHeight="21.95" customHeight="1" x14ac:dyDescent="0.25"/>
  <cols>
    <col min="1" max="8" width="12" style="16" customWidth="1"/>
    <col min="9" max="16384" width="9.77734375" style="16"/>
  </cols>
  <sheetData>
    <row r="1" spans="1:8" ht="21.95" customHeight="1" x14ac:dyDescent="0.25">
      <c r="A1" s="14" t="s">
        <v>71</v>
      </c>
      <c r="B1" s="15"/>
      <c r="C1" s="15"/>
      <c r="D1" s="15"/>
      <c r="E1" s="15"/>
      <c r="F1" s="15"/>
      <c r="G1" s="15"/>
      <c r="H1" s="15"/>
    </row>
    <row r="2" spans="1:8" ht="21.95" customHeight="1" x14ac:dyDescent="0.25">
      <c r="A2" s="14" t="s">
        <v>100</v>
      </c>
      <c r="B2" s="15"/>
      <c r="C2" s="15"/>
      <c r="D2" s="15"/>
      <c r="E2" s="15"/>
      <c r="F2" s="15"/>
      <c r="G2" s="15"/>
      <c r="H2" s="15"/>
    </row>
    <row r="3" spans="1:8" s="17" customFormat="1" ht="21.95" customHeight="1" x14ac:dyDescent="0.25">
      <c r="A3" s="26" t="s">
        <v>57</v>
      </c>
      <c r="B3" s="26"/>
      <c r="C3" s="26"/>
      <c r="D3" s="26"/>
      <c r="E3" s="26"/>
      <c r="F3" s="26"/>
      <c r="G3" s="27"/>
      <c r="H3" s="27"/>
    </row>
    <row r="4" spans="1:8" s="28" customFormat="1" ht="21.95" customHeight="1" thickBot="1" x14ac:dyDescent="0.3">
      <c r="A4" s="26"/>
      <c r="B4" s="26"/>
      <c r="C4" s="26"/>
      <c r="D4" s="26"/>
      <c r="E4" s="26"/>
      <c r="F4" s="26"/>
      <c r="G4" s="27"/>
      <c r="H4" s="27"/>
    </row>
    <row r="5" spans="1:8" s="21" customFormat="1" ht="9" customHeight="1" thickTop="1" x14ac:dyDescent="0.25">
      <c r="A5" s="18"/>
      <c r="B5" s="19"/>
      <c r="C5" s="19"/>
      <c r="D5" s="19"/>
      <c r="E5" s="20"/>
      <c r="F5" s="18"/>
      <c r="G5" s="19"/>
      <c r="H5" s="19"/>
    </row>
    <row r="6" spans="1:8" s="21" customFormat="1" ht="55.5" customHeight="1" thickBot="1" x14ac:dyDescent="0.3">
      <c r="A6" s="22" t="s">
        <v>76</v>
      </c>
      <c r="B6" s="22" t="s">
        <v>1</v>
      </c>
      <c r="C6" s="22" t="s">
        <v>72</v>
      </c>
      <c r="D6" s="22" t="s">
        <v>73</v>
      </c>
      <c r="E6" s="22" t="s">
        <v>74</v>
      </c>
      <c r="F6" s="22" t="s">
        <v>101</v>
      </c>
      <c r="G6" s="22" t="s">
        <v>23</v>
      </c>
      <c r="H6" s="22" t="s">
        <v>102</v>
      </c>
    </row>
    <row r="7" spans="1:8" s="23" customFormat="1" ht="21.95" customHeight="1" thickTop="1" x14ac:dyDescent="0.25">
      <c r="A7" s="30">
        <v>2001</v>
      </c>
      <c r="B7" s="37">
        <f t="shared" ref="B7:B16" si="0">SUM(C7:H7)</f>
        <v>708969</v>
      </c>
      <c r="C7" s="37">
        <v>131835</v>
      </c>
      <c r="D7" s="37">
        <v>425534</v>
      </c>
      <c r="E7" s="37">
        <v>93225</v>
      </c>
      <c r="F7" s="37">
        <v>35660</v>
      </c>
      <c r="G7" s="37">
        <v>12850</v>
      </c>
      <c r="H7" s="37">
        <v>9865</v>
      </c>
    </row>
    <row r="8" spans="1:8" ht="21.95" customHeight="1" x14ac:dyDescent="0.25">
      <c r="A8" s="34">
        <v>2002</v>
      </c>
      <c r="B8" s="38">
        <f t="shared" si="0"/>
        <v>705059</v>
      </c>
      <c r="C8" s="38">
        <v>130287</v>
      </c>
      <c r="D8" s="38">
        <v>426011</v>
      </c>
      <c r="E8" s="38">
        <v>91060</v>
      </c>
      <c r="F8" s="38">
        <v>34897</v>
      </c>
      <c r="G8" s="38">
        <v>12936</v>
      </c>
      <c r="H8" s="38">
        <v>9868</v>
      </c>
    </row>
    <row r="9" spans="1:8" s="23" customFormat="1" ht="21.95" customHeight="1" x14ac:dyDescent="0.25">
      <c r="A9" s="30">
        <v>2003</v>
      </c>
      <c r="B9" s="37">
        <f t="shared" si="0"/>
        <v>707865</v>
      </c>
      <c r="C9" s="37">
        <v>134573</v>
      </c>
      <c r="D9" s="37">
        <v>424915</v>
      </c>
      <c r="E9" s="37">
        <v>89906</v>
      </c>
      <c r="F9" s="37">
        <v>35288</v>
      </c>
      <c r="G9" s="37">
        <v>12978</v>
      </c>
      <c r="H9" s="37">
        <v>10205</v>
      </c>
    </row>
    <row r="10" spans="1:8" ht="21.95" customHeight="1" x14ac:dyDescent="0.25">
      <c r="A10" s="34">
        <v>2004</v>
      </c>
      <c r="B10" s="38">
        <f t="shared" si="0"/>
        <v>716907</v>
      </c>
      <c r="C10" s="38">
        <v>135921</v>
      </c>
      <c r="D10" s="38">
        <v>432098</v>
      </c>
      <c r="E10" s="38">
        <v>89769</v>
      </c>
      <c r="F10" s="38">
        <v>35716</v>
      </c>
      <c r="G10" s="38">
        <v>13023</v>
      </c>
      <c r="H10" s="38">
        <v>10380</v>
      </c>
    </row>
    <row r="11" spans="1:8" s="23" customFormat="1" ht="21.95" customHeight="1" x14ac:dyDescent="0.25">
      <c r="A11" s="30">
        <v>2005</v>
      </c>
      <c r="B11" s="37">
        <f t="shared" si="0"/>
        <v>742156</v>
      </c>
      <c r="C11" s="37">
        <v>138360</v>
      </c>
      <c r="D11" s="37">
        <v>452180</v>
      </c>
      <c r="E11" s="37">
        <v>91266</v>
      </c>
      <c r="F11" s="37">
        <v>36284</v>
      </c>
      <c r="G11" s="37">
        <v>13308</v>
      </c>
      <c r="H11" s="37">
        <v>10758</v>
      </c>
    </row>
    <row r="12" spans="1:8" ht="21.95" customHeight="1" x14ac:dyDescent="0.25">
      <c r="A12" s="34">
        <v>2006</v>
      </c>
      <c r="B12" s="38">
        <f t="shared" si="0"/>
        <v>776571</v>
      </c>
      <c r="C12" s="38">
        <v>141318</v>
      </c>
      <c r="D12" s="39">
        <v>480540</v>
      </c>
      <c r="E12" s="40">
        <v>92187</v>
      </c>
      <c r="F12" s="40">
        <v>37624</v>
      </c>
      <c r="G12" s="41">
        <v>13659</v>
      </c>
      <c r="H12" s="40">
        <v>11243</v>
      </c>
    </row>
    <row r="13" spans="1:8" s="23" customFormat="1" ht="21.95" customHeight="1" x14ac:dyDescent="0.25">
      <c r="A13" s="30">
        <v>2007</v>
      </c>
      <c r="B13" s="37">
        <f t="shared" si="0"/>
        <v>824388</v>
      </c>
      <c r="C13" s="37">
        <v>143180</v>
      </c>
      <c r="D13" s="42">
        <v>519841</v>
      </c>
      <c r="E13" s="43">
        <v>95085</v>
      </c>
      <c r="F13" s="43">
        <v>40008</v>
      </c>
      <c r="G13" s="44">
        <v>14263</v>
      </c>
      <c r="H13" s="43">
        <v>12011</v>
      </c>
    </row>
    <row r="14" spans="1:8" ht="21.95" customHeight="1" x14ac:dyDescent="0.25">
      <c r="A14" s="34">
        <v>2008</v>
      </c>
      <c r="B14" s="38">
        <f t="shared" si="0"/>
        <v>874969</v>
      </c>
      <c r="C14" s="38">
        <v>145750</v>
      </c>
      <c r="D14" s="40">
        <v>560731</v>
      </c>
      <c r="E14" s="40">
        <v>98135</v>
      </c>
      <c r="F14" s="40">
        <v>42755</v>
      </c>
      <c r="G14" s="38">
        <v>14831</v>
      </c>
      <c r="H14" s="40">
        <v>12767</v>
      </c>
    </row>
    <row r="15" spans="1:8" s="23" customFormat="1" ht="21.95" customHeight="1" x14ac:dyDescent="0.25">
      <c r="A15" s="30">
        <v>2009</v>
      </c>
      <c r="B15" s="37">
        <f t="shared" si="0"/>
        <v>910546</v>
      </c>
      <c r="C15" s="37">
        <v>146447</v>
      </c>
      <c r="D15" s="43">
        <v>590921</v>
      </c>
      <c r="E15" s="43">
        <v>99693</v>
      </c>
      <c r="F15" s="43">
        <v>44484</v>
      </c>
      <c r="G15" s="37">
        <v>15697</v>
      </c>
      <c r="H15" s="43">
        <v>13304</v>
      </c>
    </row>
    <row r="16" spans="1:8" s="23" customFormat="1" ht="21.95" customHeight="1" x14ac:dyDescent="0.25">
      <c r="A16" s="36">
        <v>2010</v>
      </c>
      <c r="B16" s="45">
        <f t="shared" si="0"/>
        <v>937860</v>
      </c>
      <c r="C16" s="45">
        <v>147777</v>
      </c>
      <c r="D16" s="46">
        <v>615693</v>
      </c>
      <c r="E16" s="46">
        <v>99608</v>
      </c>
      <c r="F16" s="46">
        <v>44949</v>
      </c>
      <c r="G16" s="45">
        <v>16152</v>
      </c>
      <c r="H16" s="46">
        <v>13681</v>
      </c>
    </row>
    <row r="17" spans="1:8" ht="21.95" customHeight="1" x14ac:dyDescent="0.25">
      <c r="A17" s="24"/>
      <c r="B17" s="24"/>
      <c r="C17" s="24"/>
      <c r="D17" s="24"/>
      <c r="E17" s="24"/>
      <c r="F17" s="24"/>
      <c r="G17" s="24"/>
      <c r="H17" s="24"/>
    </row>
    <row r="18" spans="1:8" s="11" customFormat="1" ht="21.95" customHeight="1" x14ac:dyDescent="0.25">
      <c r="A18" s="1" t="s">
        <v>75</v>
      </c>
      <c r="B18" s="1"/>
      <c r="C18" s="1"/>
      <c r="D18" s="1"/>
      <c r="E18" s="1" t="s">
        <v>18</v>
      </c>
      <c r="F18" s="1" t="s">
        <v>18</v>
      </c>
      <c r="G18" s="1" t="s">
        <v>18</v>
      </c>
      <c r="H18" s="1"/>
    </row>
    <row r="19" spans="1:8" s="11" customFormat="1" ht="21.95" customHeight="1" x14ac:dyDescent="0.25">
      <c r="A19" s="1" t="s">
        <v>103</v>
      </c>
      <c r="B19" s="1"/>
      <c r="C19" s="1"/>
      <c r="D19" s="1"/>
      <c r="E19" s="1"/>
      <c r="F19" s="1"/>
      <c r="G19" s="1"/>
      <c r="H19" s="1"/>
    </row>
    <row r="20" spans="1:8" s="11" customFormat="1" ht="21.95" customHeight="1" x14ac:dyDescent="0.25">
      <c r="A20" s="1" t="s">
        <v>78</v>
      </c>
      <c r="B20" s="1"/>
      <c r="C20" s="1"/>
      <c r="D20" s="1"/>
      <c r="E20" s="1"/>
      <c r="F20" s="1"/>
      <c r="G20" s="1"/>
      <c r="H20" s="1"/>
    </row>
    <row r="21" spans="1:8" s="11" customFormat="1" ht="21.9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s="11" customFormat="1" ht="21.95" customHeight="1" x14ac:dyDescent="0.25">
      <c r="A22" s="1" t="s">
        <v>70</v>
      </c>
      <c r="B22" s="1"/>
      <c r="C22" s="1"/>
      <c r="D22" s="1"/>
      <c r="E22" s="1"/>
      <c r="F22" s="1"/>
      <c r="G22" s="1"/>
      <c r="H22" s="1"/>
    </row>
    <row r="23" spans="1:8" s="11" customFormat="1" ht="21.9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s="11" customFormat="1" ht="21.95" customHeight="1" x14ac:dyDescent="0.25"/>
    <row r="37" spans="1:8" ht="21.95" customHeight="1" x14ac:dyDescent="0.25">
      <c r="A37" s="14" t="s">
        <v>71</v>
      </c>
      <c r="B37" s="15"/>
      <c r="C37" s="15"/>
      <c r="D37" s="15"/>
      <c r="E37" s="15"/>
      <c r="F37" s="15"/>
      <c r="G37" s="15"/>
      <c r="H37" s="15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39370078740157483"/>
  <pageSetup paperSize="9" scale="80" orientation="portrait" r:id="rId1"/>
  <headerFooter alignWithMargins="0">
    <oddHeader>&amp;C&amp;"Helv,Bold"&amp;16Road Traffic Accident In Singapore - 2010</oddHeader>
    <oddFooter>&amp;R&amp;"Arial,Regular"&amp;9&amp;P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zoomScaleNormal="100" zoomScaleSheetLayoutView="100" workbookViewId="0">
      <selection activeCell="L6" sqref="L6"/>
    </sheetView>
  </sheetViews>
  <sheetFormatPr defaultRowHeight="15" x14ac:dyDescent="0.2"/>
  <cols>
    <col min="1" max="1" width="63.88671875" style="133" bestFit="1" customWidth="1"/>
    <col min="2" max="10" width="7.33203125" style="133" customWidth="1"/>
    <col min="11" max="16384" width="8.88671875" style="133"/>
  </cols>
  <sheetData>
    <row r="1" spans="1:10" ht="15.75" x14ac:dyDescent="0.2">
      <c r="A1" s="281" t="s">
        <v>143</v>
      </c>
      <c r="B1" s="281"/>
      <c r="C1" s="281"/>
      <c r="D1" s="281"/>
      <c r="E1" s="281"/>
      <c r="F1" s="281"/>
      <c r="G1" s="281"/>
    </row>
    <row r="2" spans="1:10" ht="15.75" x14ac:dyDescent="0.2">
      <c r="A2" s="281" t="s">
        <v>198</v>
      </c>
      <c r="B2" s="281"/>
      <c r="C2" s="281"/>
      <c r="D2" s="281"/>
      <c r="E2" s="281"/>
      <c r="F2" s="281"/>
      <c r="G2" s="281"/>
    </row>
    <row r="3" spans="1:10" ht="15.75" thickBot="1" x14ac:dyDescent="0.25">
      <c r="A3" s="134"/>
      <c r="B3" s="135"/>
      <c r="C3" s="135"/>
      <c r="D3" s="135"/>
    </row>
    <row r="4" spans="1:10" ht="16.5" thickBot="1" x14ac:dyDescent="0.25">
      <c r="A4" s="283" t="s">
        <v>52</v>
      </c>
      <c r="B4" s="284">
        <v>2012</v>
      </c>
      <c r="C4" s="284"/>
      <c r="D4" s="284"/>
      <c r="E4" s="284">
        <v>2013</v>
      </c>
      <c r="F4" s="284"/>
      <c r="G4" s="284"/>
      <c r="H4" s="284">
        <v>2014</v>
      </c>
      <c r="I4" s="284"/>
      <c r="J4" s="284"/>
    </row>
    <row r="5" spans="1:10" ht="15.75" customHeight="1" thickBot="1" x14ac:dyDescent="0.25">
      <c r="A5" s="283"/>
      <c r="B5" s="282" t="s">
        <v>1</v>
      </c>
      <c r="C5" s="282" t="s">
        <v>32</v>
      </c>
      <c r="D5" s="282" t="s">
        <v>53</v>
      </c>
      <c r="E5" s="282" t="s">
        <v>1</v>
      </c>
      <c r="F5" s="282" t="s">
        <v>32</v>
      </c>
      <c r="G5" s="282" t="s">
        <v>53</v>
      </c>
      <c r="H5" s="282" t="s">
        <v>1</v>
      </c>
      <c r="I5" s="282" t="s">
        <v>32</v>
      </c>
      <c r="J5" s="282" t="s">
        <v>53</v>
      </c>
    </row>
    <row r="6" spans="1:10" ht="17.25" customHeight="1" thickBot="1" x14ac:dyDescent="0.25">
      <c r="A6" s="283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24" customHeight="1" x14ac:dyDescent="0.2">
      <c r="A7" s="237" t="s">
        <v>201</v>
      </c>
      <c r="B7" s="238">
        <v>6991</v>
      </c>
      <c r="C7" s="239">
        <v>175</v>
      </c>
      <c r="D7" s="239">
        <v>6816</v>
      </c>
      <c r="E7" s="239">
        <v>6435</v>
      </c>
      <c r="F7" s="239">
        <v>161</v>
      </c>
      <c r="G7" s="240">
        <v>6274</v>
      </c>
      <c r="H7" s="239">
        <f>SUM(H8:H18)</f>
        <v>6804</v>
      </c>
      <c r="I7" s="239">
        <f t="shared" ref="I7:J7" si="0">SUM(I8:I18)</f>
        <v>139</v>
      </c>
      <c r="J7" s="240">
        <f t="shared" si="0"/>
        <v>6665</v>
      </c>
    </row>
    <row r="8" spans="1:10" ht="21.95" customHeight="1" x14ac:dyDescent="0.2">
      <c r="A8" s="236" t="s">
        <v>164</v>
      </c>
      <c r="B8" s="138">
        <v>2769</v>
      </c>
      <c r="C8" s="139">
        <v>59</v>
      </c>
      <c r="D8" s="140">
        <v>2710</v>
      </c>
      <c r="E8" s="138">
        <v>2451</v>
      </c>
      <c r="F8" s="139">
        <v>53</v>
      </c>
      <c r="G8" s="144">
        <v>2398</v>
      </c>
      <c r="H8" s="138">
        <v>2514</v>
      </c>
      <c r="I8" s="139">
        <v>55</v>
      </c>
      <c r="J8" s="144">
        <v>2459</v>
      </c>
    </row>
    <row r="9" spans="1:10" ht="21.95" customHeight="1" x14ac:dyDescent="0.2">
      <c r="A9" s="236" t="s">
        <v>165</v>
      </c>
      <c r="B9" s="138">
        <v>1287</v>
      </c>
      <c r="C9" s="138">
        <v>50</v>
      </c>
      <c r="D9" s="138">
        <v>1237</v>
      </c>
      <c r="E9" s="138">
        <v>1218</v>
      </c>
      <c r="F9" s="138">
        <v>38</v>
      </c>
      <c r="G9" s="145">
        <v>1180</v>
      </c>
      <c r="H9" s="138">
        <v>1376</v>
      </c>
      <c r="I9" s="138">
        <v>40</v>
      </c>
      <c r="J9" s="145">
        <v>1336</v>
      </c>
    </row>
    <row r="10" spans="1:10" ht="21.95" customHeight="1" x14ac:dyDescent="0.2">
      <c r="A10" s="236" t="s">
        <v>166</v>
      </c>
      <c r="B10" s="138">
        <v>871</v>
      </c>
      <c r="C10" s="139">
        <v>9</v>
      </c>
      <c r="D10" s="140">
        <v>862</v>
      </c>
      <c r="E10" s="138">
        <v>842</v>
      </c>
      <c r="F10" s="139">
        <v>15</v>
      </c>
      <c r="G10" s="144">
        <v>827</v>
      </c>
      <c r="H10" s="138">
        <v>1054</v>
      </c>
      <c r="I10" s="139">
        <v>14</v>
      </c>
      <c r="J10" s="144">
        <v>1040</v>
      </c>
    </row>
    <row r="11" spans="1:10" ht="21.95" customHeight="1" x14ac:dyDescent="0.2">
      <c r="A11" s="236" t="s">
        <v>167</v>
      </c>
      <c r="B11" s="138">
        <v>504</v>
      </c>
      <c r="C11" s="139">
        <v>6</v>
      </c>
      <c r="D11" s="140">
        <v>498</v>
      </c>
      <c r="E11" s="138">
        <v>472</v>
      </c>
      <c r="F11" s="139">
        <v>7</v>
      </c>
      <c r="G11" s="144">
        <v>465</v>
      </c>
      <c r="H11" s="138">
        <v>573</v>
      </c>
      <c r="I11" s="139">
        <v>4</v>
      </c>
      <c r="J11" s="144">
        <v>569</v>
      </c>
    </row>
    <row r="12" spans="1:10" ht="21.95" customHeight="1" x14ac:dyDescent="0.2">
      <c r="A12" s="236" t="s">
        <v>168</v>
      </c>
      <c r="B12" s="138">
        <v>246</v>
      </c>
      <c r="C12" s="139">
        <v>9</v>
      </c>
      <c r="D12" s="140">
        <v>237</v>
      </c>
      <c r="E12" s="138">
        <v>213</v>
      </c>
      <c r="F12" s="139">
        <v>5</v>
      </c>
      <c r="G12" s="144">
        <v>208</v>
      </c>
      <c r="H12" s="138">
        <v>231</v>
      </c>
      <c r="I12" s="139">
        <v>4</v>
      </c>
      <c r="J12" s="144">
        <v>227</v>
      </c>
    </row>
    <row r="13" spans="1:10" ht="21.95" customHeight="1" x14ac:dyDescent="0.2">
      <c r="A13" s="236" t="s">
        <v>169</v>
      </c>
      <c r="B13" s="138">
        <v>187</v>
      </c>
      <c r="C13" s="139">
        <v>2</v>
      </c>
      <c r="D13" s="140">
        <v>185</v>
      </c>
      <c r="E13" s="138">
        <v>209</v>
      </c>
      <c r="F13" s="139">
        <v>8</v>
      </c>
      <c r="G13" s="144">
        <v>201</v>
      </c>
      <c r="H13" s="138">
        <v>191</v>
      </c>
      <c r="I13" s="139">
        <v>4</v>
      </c>
      <c r="J13" s="144">
        <v>187</v>
      </c>
    </row>
    <row r="14" spans="1:10" ht="21.95" customHeight="1" x14ac:dyDescent="0.2">
      <c r="A14" s="236" t="s">
        <v>170</v>
      </c>
      <c r="B14" s="138">
        <v>118</v>
      </c>
      <c r="C14" s="139">
        <v>3</v>
      </c>
      <c r="D14" s="140">
        <v>115</v>
      </c>
      <c r="E14" s="138">
        <v>125</v>
      </c>
      <c r="F14" s="139">
        <v>6</v>
      </c>
      <c r="G14" s="144">
        <v>119</v>
      </c>
      <c r="H14" s="138">
        <v>99</v>
      </c>
      <c r="I14" s="139">
        <v>1</v>
      </c>
      <c r="J14" s="144">
        <v>98</v>
      </c>
    </row>
    <row r="15" spans="1:10" ht="21.95" customHeight="1" x14ac:dyDescent="0.2">
      <c r="A15" s="236" t="s">
        <v>171</v>
      </c>
      <c r="B15" s="138">
        <v>80</v>
      </c>
      <c r="C15" s="139">
        <v>1</v>
      </c>
      <c r="D15" s="140">
        <v>79</v>
      </c>
      <c r="E15" s="138">
        <v>94</v>
      </c>
      <c r="F15" s="139">
        <v>1</v>
      </c>
      <c r="G15" s="144">
        <v>93</v>
      </c>
      <c r="H15" s="138">
        <v>101</v>
      </c>
      <c r="I15" s="139">
        <v>1</v>
      </c>
      <c r="J15" s="144">
        <v>100</v>
      </c>
    </row>
    <row r="16" spans="1:10" ht="21.95" customHeight="1" x14ac:dyDescent="0.2">
      <c r="A16" s="236" t="s">
        <v>172</v>
      </c>
      <c r="B16" s="138">
        <v>50</v>
      </c>
      <c r="C16" s="138">
        <v>1</v>
      </c>
      <c r="D16" s="138">
        <v>49</v>
      </c>
      <c r="E16" s="138">
        <v>59</v>
      </c>
      <c r="F16" s="138">
        <v>3</v>
      </c>
      <c r="G16" s="145">
        <v>56</v>
      </c>
      <c r="H16" s="138">
        <v>60</v>
      </c>
      <c r="I16" s="138">
        <v>1</v>
      </c>
      <c r="J16" s="145">
        <v>59</v>
      </c>
    </row>
    <row r="17" spans="1:10" ht="21.95" customHeight="1" x14ac:dyDescent="0.2">
      <c r="A17" s="236" t="s">
        <v>173</v>
      </c>
      <c r="B17" s="138">
        <v>40</v>
      </c>
      <c r="C17" s="140">
        <v>4</v>
      </c>
      <c r="D17" s="140">
        <v>36</v>
      </c>
      <c r="E17" s="138">
        <v>41</v>
      </c>
      <c r="F17" s="140">
        <v>2</v>
      </c>
      <c r="G17" s="144">
        <v>39</v>
      </c>
      <c r="H17" s="138">
        <v>48</v>
      </c>
      <c r="I17" s="140">
        <v>2</v>
      </c>
      <c r="J17" s="144">
        <v>46</v>
      </c>
    </row>
    <row r="18" spans="1:10" ht="21.95" customHeight="1" thickBot="1" x14ac:dyDescent="0.25">
      <c r="A18" s="146" t="s">
        <v>54</v>
      </c>
      <c r="B18" s="147">
        <v>839</v>
      </c>
      <c r="C18" s="148">
        <v>31</v>
      </c>
      <c r="D18" s="148">
        <v>808</v>
      </c>
      <c r="E18" s="147">
        <v>711</v>
      </c>
      <c r="F18" s="148">
        <v>23</v>
      </c>
      <c r="G18" s="149">
        <v>688</v>
      </c>
      <c r="H18" s="147">
        <v>557</v>
      </c>
      <c r="I18" s="148">
        <v>13</v>
      </c>
      <c r="J18" s="149">
        <v>544</v>
      </c>
    </row>
    <row r="19" spans="1:10" ht="24" customHeight="1" x14ac:dyDescent="0.2">
      <c r="A19" s="150" t="s">
        <v>147</v>
      </c>
      <c r="B19" s="151">
        <f t="shared" ref="B19" si="1">C19+D19</f>
        <v>465</v>
      </c>
      <c r="C19" s="151">
        <f>SUM(C20:C28)</f>
        <v>26</v>
      </c>
      <c r="D19" s="151">
        <f>SUM(D20:D28)</f>
        <v>439</v>
      </c>
      <c r="E19" s="151">
        <f>F19+G19</f>
        <v>444</v>
      </c>
      <c r="F19" s="151">
        <f>SUM(F20:F28)</f>
        <v>25</v>
      </c>
      <c r="G19" s="152">
        <f>SUM(G20:G28)</f>
        <v>419</v>
      </c>
      <c r="H19" s="151">
        <f>I19+J19</f>
        <v>443</v>
      </c>
      <c r="I19" s="151">
        <f>SUM(I20:I28)</f>
        <v>18</v>
      </c>
      <c r="J19" s="152">
        <f>SUM(J20:J28)</f>
        <v>425</v>
      </c>
    </row>
    <row r="20" spans="1:10" ht="21.95" customHeight="1" x14ac:dyDescent="0.2">
      <c r="A20" s="143" t="s">
        <v>174</v>
      </c>
      <c r="B20" s="138">
        <v>172</v>
      </c>
      <c r="C20" s="138">
        <v>10</v>
      </c>
      <c r="D20" s="138">
        <v>162</v>
      </c>
      <c r="E20" s="138">
        <v>186</v>
      </c>
      <c r="F20" s="138">
        <v>10</v>
      </c>
      <c r="G20" s="145">
        <v>176</v>
      </c>
      <c r="H20" s="138">
        <v>179</v>
      </c>
      <c r="I20" s="138">
        <v>6</v>
      </c>
      <c r="J20" s="145">
        <v>173</v>
      </c>
    </row>
    <row r="21" spans="1:10" ht="21.95" customHeight="1" x14ac:dyDescent="0.2">
      <c r="A21" s="143" t="s">
        <v>175</v>
      </c>
      <c r="B21" s="138">
        <v>44</v>
      </c>
      <c r="C21" s="138">
        <v>2</v>
      </c>
      <c r="D21" s="138">
        <v>42</v>
      </c>
      <c r="E21" s="138">
        <v>41</v>
      </c>
      <c r="F21" s="138">
        <v>3</v>
      </c>
      <c r="G21" s="145">
        <v>38</v>
      </c>
      <c r="H21" s="138">
        <v>39</v>
      </c>
      <c r="I21" s="138">
        <v>0</v>
      </c>
      <c r="J21" s="145">
        <v>39</v>
      </c>
    </row>
    <row r="22" spans="1:10" ht="21.95" customHeight="1" x14ac:dyDescent="0.2">
      <c r="A22" s="143" t="s">
        <v>176</v>
      </c>
      <c r="B22" s="138">
        <v>69</v>
      </c>
      <c r="C22" s="138">
        <v>6</v>
      </c>
      <c r="D22" s="138">
        <v>63</v>
      </c>
      <c r="E22" s="138">
        <v>48</v>
      </c>
      <c r="F22" s="138">
        <v>2</v>
      </c>
      <c r="G22" s="145">
        <v>46</v>
      </c>
      <c r="H22" s="138">
        <v>53</v>
      </c>
      <c r="I22" s="138">
        <v>2</v>
      </c>
      <c r="J22" s="145">
        <v>51</v>
      </c>
    </row>
    <row r="23" spans="1:10" ht="21.95" customHeight="1" x14ac:dyDescent="0.2">
      <c r="A23" s="143" t="s">
        <v>177</v>
      </c>
      <c r="B23" s="138">
        <v>38</v>
      </c>
      <c r="C23" s="138">
        <v>2</v>
      </c>
      <c r="D23" s="138">
        <v>36</v>
      </c>
      <c r="E23" s="138">
        <v>33</v>
      </c>
      <c r="F23" s="138">
        <v>1</v>
      </c>
      <c r="G23" s="145">
        <v>32</v>
      </c>
      <c r="H23" s="138">
        <v>28</v>
      </c>
      <c r="I23" s="138">
        <v>3</v>
      </c>
      <c r="J23" s="145">
        <v>25</v>
      </c>
    </row>
    <row r="24" spans="1:10" ht="21.95" customHeight="1" x14ac:dyDescent="0.2">
      <c r="A24" s="143" t="s">
        <v>178</v>
      </c>
      <c r="B24" s="138">
        <v>6</v>
      </c>
      <c r="C24" s="138">
        <v>2</v>
      </c>
      <c r="D24" s="138">
        <v>4</v>
      </c>
      <c r="E24" s="138">
        <v>2</v>
      </c>
      <c r="F24" s="138">
        <v>0</v>
      </c>
      <c r="G24" s="145">
        <v>2</v>
      </c>
      <c r="H24" s="138">
        <v>2</v>
      </c>
      <c r="I24" s="138">
        <v>0</v>
      </c>
      <c r="J24" s="145">
        <v>2</v>
      </c>
    </row>
    <row r="25" spans="1:10" ht="18" customHeight="1" x14ac:dyDescent="0.2">
      <c r="A25" s="143" t="s">
        <v>179</v>
      </c>
      <c r="B25" s="138">
        <v>2</v>
      </c>
      <c r="C25" s="138">
        <v>0</v>
      </c>
      <c r="D25" s="138">
        <v>2</v>
      </c>
      <c r="E25" s="138">
        <v>0</v>
      </c>
      <c r="F25" s="138">
        <v>0</v>
      </c>
      <c r="G25" s="145">
        <v>0</v>
      </c>
      <c r="H25" s="138">
        <v>0</v>
      </c>
      <c r="I25" s="138">
        <v>0</v>
      </c>
      <c r="J25" s="145">
        <v>0</v>
      </c>
    </row>
    <row r="26" spans="1:10" ht="21.95" customHeight="1" x14ac:dyDescent="0.2">
      <c r="A26" s="143" t="s">
        <v>180</v>
      </c>
      <c r="B26" s="138">
        <v>3</v>
      </c>
      <c r="C26" s="138">
        <v>1</v>
      </c>
      <c r="D26" s="138">
        <v>2</v>
      </c>
      <c r="E26" s="138">
        <v>6</v>
      </c>
      <c r="F26" s="138">
        <v>3</v>
      </c>
      <c r="G26" s="145">
        <v>3</v>
      </c>
      <c r="H26" s="138">
        <v>2</v>
      </c>
      <c r="I26" s="138">
        <v>1</v>
      </c>
      <c r="J26" s="145">
        <v>1</v>
      </c>
    </row>
    <row r="27" spans="1:10" ht="21.95" customHeight="1" x14ac:dyDescent="0.2">
      <c r="A27" s="234" t="s">
        <v>181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  <c r="G27" s="235">
        <v>0</v>
      </c>
      <c r="H27" s="157">
        <v>2</v>
      </c>
      <c r="I27" s="157">
        <v>1</v>
      </c>
      <c r="J27" s="235">
        <v>1</v>
      </c>
    </row>
    <row r="28" spans="1:10" ht="21.95" customHeight="1" thickBot="1" x14ac:dyDescent="0.25">
      <c r="A28" s="146" t="s">
        <v>182</v>
      </c>
      <c r="B28" s="147">
        <v>131</v>
      </c>
      <c r="C28" s="147">
        <v>3</v>
      </c>
      <c r="D28" s="147">
        <v>128</v>
      </c>
      <c r="E28" s="147">
        <v>128</v>
      </c>
      <c r="F28" s="147">
        <v>6</v>
      </c>
      <c r="G28" s="153">
        <v>122</v>
      </c>
      <c r="H28" s="147">
        <v>138</v>
      </c>
      <c r="I28" s="147">
        <v>5</v>
      </c>
      <c r="J28" s="153">
        <v>133</v>
      </c>
    </row>
    <row r="29" spans="1:10" ht="24" customHeight="1" thickBot="1" x14ac:dyDescent="0.25">
      <c r="A29" s="154" t="s">
        <v>144</v>
      </c>
      <c r="B29" s="155">
        <v>20</v>
      </c>
      <c r="C29" s="155">
        <v>3</v>
      </c>
      <c r="D29" s="155">
        <v>17</v>
      </c>
      <c r="E29" s="155">
        <v>40</v>
      </c>
      <c r="F29" s="155">
        <v>3</v>
      </c>
      <c r="G29" s="156">
        <v>37</v>
      </c>
      <c r="H29" s="155">
        <v>21</v>
      </c>
      <c r="I29" s="155">
        <v>0</v>
      </c>
      <c r="J29" s="156">
        <v>21</v>
      </c>
    </row>
    <row r="30" spans="1:10" ht="24" hidden="1" customHeight="1" x14ac:dyDescent="0.2">
      <c r="A30" s="232" t="s">
        <v>125</v>
      </c>
      <c r="B30" s="136">
        <v>7</v>
      </c>
      <c r="C30" s="136">
        <v>0</v>
      </c>
      <c r="D30" s="136">
        <v>7</v>
      </c>
      <c r="E30" s="136">
        <v>7</v>
      </c>
      <c r="F30" s="136">
        <v>0</v>
      </c>
      <c r="G30" s="233">
        <v>7</v>
      </c>
      <c r="H30" s="136"/>
      <c r="I30" s="136"/>
      <c r="J30" s="233"/>
    </row>
    <row r="31" spans="1:10" ht="24" hidden="1" customHeight="1" x14ac:dyDescent="0.2">
      <c r="A31" s="143" t="s">
        <v>126</v>
      </c>
      <c r="B31" s="138">
        <v>0</v>
      </c>
      <c r="C31" s="138">
        <v>0</v>
      </c>
      <c r="D31" s="138">
        <v>0</v>
      </c>
      <c r="E31" s="138">
        <v>0</v>
      </c>
      <c r="F31" s="138">
        <v>0</v>
      </c>
      <c r="G31" s="145">
        <v>0</v>
      </c>
      <c r="H31" s="138"/>
      <c r="I31" s="138"/>
      <c r="J31" s="145"/>
    </row>
    <row r="32" spans="1:10" ht="24" hidden="1" customHeight="1" x14ac:dyDescent="0.2">
      <c r="A32" s="143" t="s">
        <v>127</v>
      </c>
      <c r="B32" s="138">
        <v>0</v>
      </c>
      <c r="C32" s="138">
        <v>0</v>
      </c>
      <c r="D32" s="138">
        <v>0</v>
      </c>
      <c r="E32" s="138">
        <v>0</v>
      </c>
      <c r="F32" s="138">
        <v>0</v>
      </c>
      <c r="G32" s="145">
        <v>0</v>
      </c>
      <c r="H32" s="138"/>
      <c r="I32" s="138"/>
      <c r="J32" s="145"/>
    </row>
    <row r="33" spans="1:10" ht="24" hidden="1" customHeight="1" x14ac:dyDescent="0.2">
      <c r="A33" s="143" t="s">
        <v>128</v>
      </c>
      <c r="B33" s="138">
        <v>2</v>
      </c>
      <c r="C33" s="138">
        <v>0</v>
      </c>
      <c r="D33" s="138">
        <v>2</v>
      </c>
      <c r="E33" s="138">
        <v>2</v>
      </c>
      <c r="F33" s="138">
        <v>0</v>
      </c>
      <c r="G33" s="145">
        <v>2</v>
      </c>
      <c r="H33" s="138"/>
      <c r="I33" s="138"/>
      <c r="J33" s="145"/>
    </row>
    <row r="34" spans="1:10" ht="24" hidden="1" customHeight="1" x14ac:dyDescent="0.2">
      <c r="A34" s="143" t="s">
        <v>129</v>
      </c>
      <c r="B34" s="138">
        <v>0</v>
      </c>
      <c r="C34" s="138">
        <v>0</v>
      </c>
      <c r="D34" s="138">
        <v>0</v>
      </c>
      <c r="E34" s="138">
        <v>0</v>
      </c>
      <c r="F34" s="138">
        <v>0</v>
      </c>
      <c r="G34" s="145">
        <v>0</v>
      </c>
      <c r="H34" s="138"/>
      <c r="I34" s="138"/>
      <c r="J34" s="145"/>
    </row>
    <row r="35" spans="1:10" ht="24" hidden="1" customHeight="1" x14ac:dyDescent="0.2">
      <c r="A35" s="143" t="s">
        <v>130</v>
      </c>
      <c r="B35" s="138">
        <v>4</v>
      </c>
      <c r="C35" s="138">
        <v>0</v>
      </c>
      <c r="D35" s="138">
        <v>4</v>
      </c>
      <c r="E35" s="138">
        <v>4</v>
      </c>
      <c r="F35" s="138">
        <v>0</v>
      </c>
      <c r="G35" s="145">
        <v>4</v>
      </c>
      <c r="H35" s="138"/>
      <c r="I35" s="138"/>
      <c r="J35" s="145"/>
    </row>
    <row r="36" spans="1:10" ht="24" hidden="1" customHeight="1" thickBot="1" x14ac:dyDescent="0.25">
      <c r="A36" s="234" t="s">
        <v>131</v>
      </c>
      <c r="B36" s="157">
        <v>5</v>
      </c>
      <c r="C36" s="157">
        <v>0</v>
      </c>
      <c r="D36" s="157">
        <v>5</v>
      </c>
      <c r="E36" s="157">
        <v>5</v>
      </c>
      <c r="F36" s="157">
        <v>0</v>
      </c>
      <c r="G36" s="235">
        <v>5</v>
      </c>
      <c r="H36" s="157"/>
      <c r="I36" s="157"/>
      <c r="J36" s="235"/>
    </row>
    <row r="37" spans="1:10" ht="24" customHeight="1" thickBot="1" x14ac:dyDescent="0.25">
      <c r="A37" s="154" t="s">
        <v>145</v>
      </c>
      <c r="B37" s="155">
        <v>15</v>
      </c>
      <c r="C37" s="155">
        <v>4</v>
      </c>
      <c r="D37" s="155">
        <v>11</v>
      </c>
      <c r="E37" s="155">
        <v>16</v>
      </c>
      <c r="F37" s="155">
        <v>3</v>
      </c>
      <c r="G37" s="156">
        <v>13</v>
      </c>
      <c r="H37" s="155">
        <v>9</v>
      </c>
      <c r="I37" s="155">
        <v>1</v>
      </c>
      <c r="J37" s="156">
        <v>8</v>
      </c>
    </row>
    <row r="38" spans="1:10" ht="24" hidden="1" customHeight="1" x14ac:dyDescent="0.2">
      <c r="A38" s="232" t="s">
        <v>132</v>
      </c>
      <c r="B38" s="136">
        <v>5</v>
      </c>
      <c r="C38" s="136">
        <v>0</v>
      </c>
      <c r="D38" s="136">
        <v>5</v>
      </c>
      <c r="E38" s="136">
        <v>5</v>
      </c>
      <c r="F38" s="136">
        <v>0</v>
      </c>
      <c r="G38" s="233">
        <v>5</v>
      </c>
      <c r="H38" s="136"/>
      <c r="I38" s="136"/>
      <c r="J38" s="233"/>
    </row>
    <row r="39" spans="1:10" ht="24" hidden="1" customHeight="1" x14ac:dyDescent="0.2">
      <c r="A39" s="143" t="s">
        <v>133</v>
      </c>
      <c r="B39" s="138">
        <v>1</v>
      </c>
      <c r="C39" s="138">
        <v>0</v>
      </c>
      <c r="D39" s="138">
        <v>1</v>
      </c>
      <c r="E39" s="138">
        <v>1</v>
      </c>
      <c r="F39" s="138">
        <v>0</v>
      </c>
      <c r="G39" s="145">
        <v>1</v>
      </c>
      <c r="H39" s="138"/>
      <c r="I39" s="138"/>
      <c r="J39" s="145"/>
    </row>
    <row r="40" spans="1:10" ht="24" hidden="1" customHeight="1" x14ac:dyDescent="0.2">
      <c r="A40" s="143" t="s">
        <v>134</v>
      </c>
      <c r="B40" s="138">
        <v>0</v>
      </c>
      <c r="C40" s="138">
        <v>0</v>
      </c>
      <c r="D40" s="138">
        <v>0</v>
      </c>
      <c r="E40" s="138">
        <v>0</v>
      </c>
      <c r="F40" s="138">
        <v>0</v>
      </c>
      <c r="G40" s="145">
        <v>0</v>
      </c>
      <c r="H40" s="138"/>
      <c r="I40" s="138"/>
      <c r="J40" s="145"/>
    </row>
    <row r="41" spans="1:10" ht="24" hidden="1" customHeight="1" thickBot="1" x14ac:dyDescent="0.25">
      <c r="A41" s="234" t="s">
        <v>135</v>
      </c>
      <c r="B41" s="157">
        <v>3</v>
      </c>
      <c r="C41" s="157">
        <v>0</v>
      </c>
      <c r="D41" s="157">
        <v>3</v>
      </c>
      <c r="E41" s="157">
        <v>3</v>
      </c>
      <c r="F41" s="157">
        <v>0</v>
      </c>
      <c r="G41" s="235">
        <v>3</v>
      </c>
      <c r="H41" s="157"/>
      <c r="I41" s="157"/>
      <c r="J41" s="235"/>
    </row>
    <row r="42" spans="1:10" ht="24" customHeight="1" thickBot="1" x14ac:dyDescent="0.25">
      <c r="A42" s="154" t="s">
        <v>146</v>
      </c>
      <c r="B42" s="155">
        <v>75</v>
      </c>
      <c r="C42" s="155">
        <v>23</v>
      </c>
      <c r="D42" s="155">
        <v>52</v>
      </c>
      <c r="E42" s="155">
        <v>68</v>
      </c>
      <c r="F42" s="155">
        <v>15</v>
      </c>
      <c r="G42" s="156">
        <v>53</v>
      </c>
      <c r="H42" s="155">
        <v>55</v>
      </c>
      <c r="I42" s="155">
        <v>12</v>
      </c>
      <c r="J42" s="156">
        <v>43</v>
      </c>
    </row>
    <row r="43" spans="1:10" ht="15.75" hidden="1" thickBot="1" x14ac:dyDescent="0.25">
      <c r="A43" s="232" t="s">
        <v>136</v>
      </c>
      <c r="B43" s="136">
        <v>1</v>
      </c>
      <c r="C43" s="136">
        <v>0</v>
      </c>
      <c r="D43" s="136">
        <v>1</v>
      </c>
      <c r="E43" s="136">
        <v>1</v>
      </c>
      <c r="F43" s="136">
        <v>0</v>
      </c>
      <c r="G43" s="233">
        <v>1</v>
      </c>
      <c r="H43" s="136">
        <v>0.66666666666666596</v>
      </c>
      <c r="I43" s="136">
        <v>0.66666666666666596</v>
      </c>
      <c r="J43" s="233">
        <v>0.66666666666666596</v>
      </c>
    </row>
    <row r="44" spans="1:10" ht="15.75" hidden="1" thickBot="1" x14ac:dyDescent="0.25">
      <c r="A44" s="143" t="s">
        <v>137</v>
      </c>
      <c r="B44" s="138">
        <v>1</v>
      </c>
      <c r="C44" s="138">
        <v>0</v>
      </c>
      <c r="D44" s="138">
        <v>1</v>
      </c>
      <c r="E44" s="138">
        <v>1</v>
      </c>
      <c r="F44" s="138">
        <v>0</v>
      </c>
      <c r="G44" s="145">
        <v>1</v>
      </c>
      <c r="H44" s="138">
        <v>0.66666666666666596</v>
      </c>
      <c r="I44" s="138">
        <v>0.66666666666666596</v>
      </c>
      <c r="J44" s="145">
        <v>0.66666666666666596</v>
      </c>
    </row>
    <row r="45" spans="1:10" ht="15.75" hidden="1" thickBot="1" x14ac:dyDescent="0.25">
      <c r="A45" s="143" t="s">
        <v>138</v>
      </c>
      <c r="B45" s="138">
        <v>1</v>
      </c>
      <c r="C45" s="138">
        <v>0</v>
      </c>
      <c r="D45" s="138">
        <v>1</v>
      </c>
      <c r="E45" s="138">
        <v>1</v>
      </c>
      <c r="F45" s="138">
        <v>0</v>
      </c>
      <c r="G45" s="145">
        <v>1</v>
      </c>
      <c r="H45" s="138">
        <v>0.66666666666666596</v>
      </c>
      <c r="I45" s="138">
        <v>0.66666666666666596</v>
      </c>
      <c r="J45" s="145">
        <v>0.66666666666666596</v>
      </c>
    </row>
    <row r="46" spans="1:10" ht="15.75" hidden="1" thickBot="1" x14ac:dyDescent="0.25">
      <c r="A46" s="143" t="s">
        <v>139</v>
      </c>
      <c r="B46" s="138">
        <v>0</v>
      </c>
      <c r="C46" s="138">
        <v>0</v>
      </c>
      <c r="D46" s="138">
        <v>0</v>
      </c>
      <c r="E46" s="138">
        <v>0</v>
      </c>
      <c r="F46" s="138">
        <v>0</v>
      </c>
      <c r="G46" s="145">
        <v>0</v>
      </c>
      <c r="H46" s="138">
        <v>0</v>
      </c>
      <c r="I46" s="138">
        <v>0</v>
      </c>
      <c r="J46" s="145">
        <v>0</v>
      </c>
    </row>
    <row r="47" spans="1:10" ht="15.75" hidden="1" thickBot="1" x14ac:dyDescent="0.25">
      <c r="A47" s="143" t="s">
        <v>140</v>
      </c>
      <c r="B47" s="138">
        <v>6</v>
      </c>
      <c r="C47" s="138">
        <v>0</v>
      </c>
      <c r="D47" s="138">
        <v>6</v>
      </c>
      <c r="E47" s="138">
        <v>6</v>
      </c>
      <c r="F47" s="138">
        <v>0</v>
      </c>
      <c r="G47" s="145">
        <v>6</v>
      </c>
      <c r="H47" s="138">
        <v>4</v>
      </c>
      <c r="I47" s="138">
        <v>4</v>
      </c>
      <c r="J47" s="145">
        <v>4</v>
      </c>
    </row>
    <row r="48" spans="1:10" ht="15.75" hidden="1" thickBot="1" x14ac:dyDescent="0.25">
      <c r="A48" s="143" t="s">
        <v>141</v>
      </c>
      <c r="B48" s="138">
        <v>4</v>
      </c>
      <c r="C48" s="138">
        <v>4</v>
      </c>
      <c r="D48" s="138">
        <v>0</v>
      </c>
      <c r="E48" s="138">
        <v>4</v>
      </c>
      <c r="F48" s="138">
        <v>4</v>
      </c>
      <c r="G48" s="145">
        <v>0</v>
      </c>
      <c r="H48" s="138">
        <v>-1.3333333333333299</v>
      </c>
      <c r="I48" s="138">
        <v>-3.3333333333333299</v>
      </c>
      <c r="J48" s="145">
        <v>-5.3333333333333304</v>
      </c>
    </row>
    <row r="49" spans="1:10" ht="15.75" hidden="1" thickBot="1" x14ac:dyDescent="0.25">
      <c r="A49" s="143" t="s">
        <v>142</v>
      </c>
      <c r="B49" s="138">
        <v>4</v>
      </c>
      <c r="C49" s="138">
        <v>0</v>
      </c>
      <c r="D49" s="138">
        <v>4</v>
      </c>
      <c r="E49" s="138">
        <v>4</v>
      </c>
      <c r="F49" s="138">
        <v>0</v>
      </c>
      <c r="G49" s="145">
        <v>4</v>
      </c>
      <c r="H49" s="138">
        <v>2.6666666666666701</v>
      </c>
      <c r="I49" s="138">
        <v>2.6666666666666701</v>
      </c>
      <c r="J49" s="145">
        <v>2.6666666666666599</v>
      </c>
    </row>
    <row r="50" spans="1:10" ht="15.75" hidden="1" thickBot="1" x14ac:dyDescent="0.25">
      <c r="A50" s="234" t="s">
        <v>28</v>
      </c>
      <c r="B50" s="157">
        <v>11</v>
      </c>
      <c r="C50" s="157">
        <v>5</v>
      </c>
      <c r="D50" s="157">
        <v>6</v>
      </c>
      <c r="E50" s="157">
        <v>11</v>
      </c>
      <c r="F50" s="157">
        <v>5</v>
      </c>
      <c r="G50" s="235">
        <v>6</v>
      </c>
      <c r="H50" s="157">
        <v>2.3333333333333299</v>
      </c>
      <c r="I50" s="157">
        <v>-0.16666666666666799</v>
      </c>
      <c r="J50" s="235">
        <v>-2.6666666666666701</v>
      </c>
    </row>
    <row r="51" spans="1:10" ht="24" customHeight="1" thickBot="1" x14ac:dyDescent="0.25">
      <c r="A51" s="159" t="s">
        <v>155</v>
      </c>
      <c r="B51" s="158">
        <f>B7+B19+B29+B37+B42</f>
        <v>7566</v>
      </c>
      <c r="C51" s="158">
        <f t="shared" ref="C51:G51" si="2">C7+C19+C29+C37+C42</f>
        <v>231</v>
      </c>
      <c r="D51" s="158">
        <f t="shared" si="2"/>
        <v>7335</v>
      </c>
      <c r="E51" s="158">
        <f t="shared" si="2"/>
        <v>7003</v>
      </c>
      <c r="F51" s="158">
        <f t="shared" si="2"/>
        <v>207</v>
      </c>
      <c r="G51" s="158">
        <f t="shared" si="2"/>
        <v>6796</v>
      </c>
      <c r="H51" s="158">
        <f t="shared" ref="H51:J51" si="3">H7+H19+H29+H37+H42</f>
        <v>7332</v>
      </c>
      <c r="I51" s="158">
        <f t="shared" si="3"/>
        <v>170</v>
      </c>
      <c r="J51" s="242">
        <f t="shared" si="3"/>
        <v>7162</v>
      </c>
    </row>
    <row r="52" spans="1:10" x14ac:dyDescent="0.2">
      <c r="A52" s="137" t="s">
        <v>55</v>
      </c>
      <c r="B52" s="135"/>
      <c r="C52" s="135"/>
      <c r="D52" s="135"/>
    </row>
  </sheetData>
  <mergeCells count="15">
    <mergeCell ref="H4:J4"/>
    <mergeCell ref="H5:H6"/>
    <mergeCell ref="I5:I6"/>
    <mergeCell ref="J5:J6"/>
    <mergeCell ref="B4:D4"/>
    <mergeCell ref="E4:G4"/>
    <mergeCell ref="A1:G1"/>
    <mergeCell ref="A2:G2"/>
    <mergeCell ref="B5:B6"/>
    <mergeCell ref="C5:C6"/>
    <mergeCell ref="D5:D6"/>
    <mergeCell ref="E5:E6"/>
    <mergeCell ref="F5:F6"/>
    <mergeCell ref="G5:G6"/>
    <mergeCell ref="A4:A6"/>
  </mergeCells>
  <printOptions horizontalCentered="1"/>
  <pageMargins left="0.70866141732283472" right="0.70866141732283472" top="0.98425196850393704" bottom="0.98425196850393704" header="0.51181102362204722" footer="0.31496062992125984"/>
  <pageSetup paperSize="9" scale="77" orientation="portrait" r:id="rId1"/>
  <headerFooter differentOddEven="1" alignWithMargins="0">
    <oddHeader>&amp;C&amp;"Arial,Bold"&amp;16Road Traffic Accident In Singapore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view="pageBreakPreview" zoomScale="60" zoomScaleNormal="100" workbookViewId="0">
      <selection activeCell="B4" sqref="B4:L4"/>
    </sheetView>
  </sheetViews>
  <sheetFormatPr defaultColWidth="16.33203125" defaultRowHeight="18" x14ac:dyDescent="0.25"/>
  <cols>
    <col min="1" max="1" width="11.88671875" style="124" customWidth="1"/>
    <col min="2" max="2" width="11.5546875" style="124" customWidth="1"/>
    <col min="3" max="3" width="12.21875" style="124" customWidth="1"/>
    <col min="4" max="4" width="11.88671875" style="124" customWidth="1"/>
    <col min="5" max="5" width="11.21875" style="124" customWidth="1"/>
    <col min="6" max="6" width="10.6640625" style="124" customWidth="1"/>
    <col min="7" max="7" width="11.109375" style="124" customWidth="1"/>
    <col min="8" max="8" width="10.44140625" style="124" customWidth="1"/>
    <col min="9" max="10" width="10.77734375" style="124" customWidth="1"/>
    <col min="11" max="11" width="10.6640625" style="124" customWidth="1"/>
    <col min="12" max="14" width="10.88671875" style="124" customWidth="1"/>
    <col min="15" max="16384" width="16.33203125" style="124"/>
  </cols>
  <sheetData>
    <row r="1" spans="1:14" x14ac:dyDescent="0.25">
      <c r="A1" s="123"/>
      <c r="B1" s="287" t="s">
        <v>56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N1" s="126"/>
    </row>
    <row r="2" spans="1:14" x14ac:dyDescent="0.25">
      <c r="A2" s="123"/>
      <c r="B2" s="287" t="s">
        <v>183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N2" s="126"/>
    </row>
    <row r="3" spans="1:14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N3" s="126"/>
    </row>
    <row r="4" spans="1:14" ht="18.75" x14ac:dyDescent="0.25">
      <c r="A4" s="125"/>
      <c r="B4" s="288" t="s">
        <v>57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N4" s="126"/>
    </row>
    <row r="5" spans="1:14" ht="18.75" x14ac:dyDescent="0.25">
      <c r="A5" s="125"/>
      <c r="L5" s="126"/>
      <c r="N5" s="126"/>
    </row>
    <row r="6" spans="1:14" s="126" customFormat="1" x14ac:dyDescent="0.25">
      <c r="B6" s="290" t="s">
        <v>0</v>
      </c>
      <c r="C6" s="291"/>
      <c r="D6" s="182" t="s">
        <v>58</v>
      </c>
      <c r="E6" s="182" t="s">
        <v>60</v>
      </c>
      <c r="F6" s="182" t="s">
        <v>60</v>
      </c>
      <c r="G6" s="182" t="s">
        <v>60</v>
      </c>
      <c r="H6" s="182" t="s">
        <v>61</v>
      </c>
      <c r="I6" s="182" t="s">
        <v>61</v>
      </c>
      <c r="J6" s="182" t="s">
        <v>60</v>
      </c>
      <c r="K6" s="182" t="s">
        <v>60</v>
      </c>
      <c r="L6" s="182" t="s">
        <v>60</v>
      </c>
    </row>
    <row r="7" spans="1:14" s="126" customFormat="1" x14ac:dyDescent="0.25">
      <c r="B7" s="292" t="s">
        <v>163</v>
      </c>
      <c r="C7" s="293"/>
      <c r="D7" s="127" t="s">
        <v>59</v>
      </c>
      <c r="E7" s="127" t="s">
        <v>62</v>
      </c>
      <c r="F7" s="127" t="s">
        <v>63</v>
      </c>
      <c r="G7" s="127" t="s">
        <v>64</v>
      </c>
      <c r="H7" s="127" t="s">
        <v>65</v>
      </c>
      <c r="I7" s="127" t="s">
        <v>82</v>
      </c>
      <c r="J7" s="127" t="s">
        <v>66</v>
      </c>
      <c r="K7" s="127" t="s">
        <v>67</v>
      </c>
      <c r="L7" s="127" t="s">
        <v>68</v>
      </c>
    </row>
    <row r="8" spans="1:14" ht="30" customHeight="1" x14ac:dyDescent="0.25">
      <c r="B8" s="285">
        <v>2004</v>
      </c>
      <c r="C8" s="286"/>
      <c r="D8" s="141">
        <v>2148828</v>
      </c>
      <c r="E8" s="141">
        <v>134348</v>
      </c>
      <c r="F8" s="141">
        <v>182137</v>
      </c>
      <c r="G8" s="141">
        <v>352361</v>
      </c>
      <c r="H8" s="141">
        <v>1270985</v>
      </c>
      <c r="I8" s="141" t="s">
        <v>83</v>
      </c>
      <c r="J8" s="141">
        <v>134936</v>
      </c>
      <c r="K8" s="141">
        <v>8542</v>
      </c>
      <c r="L8" s="141">
        <v>65519</v>
      </c>
      <c r="N8" s="126"/>
    </row>
    <row r="9" spans="1:14" ht="30" customHeight="1" x14ac:dyDescent="0.25">
      <c r="B9" s="285">
        <v>2005</v>
      </c>
      <c r="C9" s="286"/>
      <c r="D9" s="141">
        <v>2190935</v>
      </c>
      <c r="E9" s="141">
        <v>134049</v>
      </c>
      <c r="F9" s="141">
        <v>183213</v>
      </c>
      <c r="G9" s="141">
        <v>358417</v>
      </c>
      <c r="H9" s="141">
        <v>1299536</v>
      </c>
      <c r="I9" s="141">
        <v>6698</v>
      </c>
      <c r="J9" s="141">
        <v>134342</v>
      </c>
      <c r="K9" s="141">
        <v>8898</v>
      </c>
      <c r="L9" s="141">
        <v>65782</v>
      </c>
      <c r="N9" s="126"/>
    </row>
    <row r="10" spans="1:14" ht="30" customHeight="1" x14ac:dyDescent="0.25">
      <c r="B10" s="285">
        <v>2006</v>
      </c>
      <c r="C10" s="286"/>
      <c r="D10" s="142">
        <v>2228331</v>
      </c>
      <c r="E10" s="142">
        <v>133190</v>
      </c>
      <c r="F10" s="142">
        <v>183807</v>
      </c>
      <c r="G10" s="142">
        <v>365215</v>
      </c>
      <c r="H10" s="142">
        <v>1327389</v>
      </c>
      <c r="I10" s="142">
        <v>10372</v>
      </c>
      <c r="J10" s="142">
        <v>133265</v>
      </c>
      <c r="K10" s="142">
        <v>9488</v>
      </c>
      <c r="L10" s="142">
        <v>65605</v>
      </c>
      <c r="N10" s="126"/>
    </row>
    <row r="11" spans="1:14" ht="30" customHeight="1" x14ac:dyDescent="0.25">
      <c r="B11" s="285">
        <v>2007</v>
      </c>
      <c r="C11" s="286"/>
      <c r="D11" s="142">
        <v>2260276</v>
      </c>
      <c r="E11" s="142">
        <v>131580</v>
      </c>
      <c r="F11" s="142">
        <v>183483</v>
      </c>
      <c r="G11" s="142">
        <v>370233</v>
      </c>
      <c r="H11" s="142">
        <v>1349714</v>
      </c>
      <c r="I11" s="142">
        <v>17061</v>
      </c>
      <c r="J11" s="142">
        <v>132626</v>
      </c>
      <c r="K11" s="142">
        <v>9951</v>
      </c>
      <c r="L11" s="142">
        <v>65628</v>
      </c>
      <c r="N11" s="126"/>
    </row>
    <row r="12" spans="1:14" ht="30" customHeight="1" x14ac:dyDescent="0.25">
      <c r="B12" s="285">
        <v>2008</v>
      </c>
      <c r="C12" s="286"/>
      <c r="D12" s="142">
        <v>2342338</v>
      </c>
      <c r="E12" s="142">
        <v>132358</v>
      </c>
      <c r="F12" s="142">
        <v>186303</v>
      </c>
      <c r="G12" s="142">
        <v>383891</v>
      </c>
      <c r="H12" s="142">
        <v>1401264</v>
      </c>
      <c r="I12" s="142">
        <v>27632</v>
      </c>
      <c r="J12" s="142">
        <v>134283</v>
      </c>
      <c r="K12" s="142">
        <v>10493</v>
      </c>
      <c r="L12" s="142">
        <v>66114</v>
      </c>
      <c r="N12" s="126"/>
    </row>
    <row r="13" spans="1:14" ht="30" customHeight="1" x14ac:dyDescent="0.25">
      <c r="B13" s="285">
        <v>2009</v>
      </c>
      <c r="C13" s="286"/>
      <c r="D13" s="142">
        <v>2451271</v>
      </c>
      <c r="E13" s="142">
        <v>132845</v>
      </c>
      <c r="F13" s="142">
        <v>188745</v>
      </c>
      <c r="G13" s="142">
        <v>404491</v>
      </c>
      <c r="H13" s="142">
        <v>1471270</v>
      </c>
      <c r="I13" s="142">
        <v>40155</v>
      </c>
      <c r="J13" s="142">
        <v>135877</v>
      </c>
      <c r="K13" s="142">
        <v>11514</v>
      </c>
      <c r="L13" s="142">
        <v>66374</v>
      </c>
      <c r="N13" s="126"/>
    </row>
    <row r="14" spans="1:14" ht="30" customHeight="1" x14ac:dyDescent="0.25">
      <c r="B14" s="285">
        <v>2010</v>
      </c>
      <c r="C14" s="286"/>
      <c r="D14" s="142">
        <v>2577784</v>
      </c>
      <c r="E14" s="142">
        <v>138329</v>
      </c>
      <c r="F14" s="142">
        <v>195531</v>
      </c>
      <c r="G14" s="142">
        <v>426004</v>
      </c>
      <c r="H14" s="142">
        <v>1545505</v>
      </c>
      <c r="I14" s="142">
        <v>53967</v>
      </c>
      <c r="J14" s="142">
        <v>138963</v>
      </c>
      <c r="K14" s="142">
        <v>12204</v>
      </c>
      <c r="L14" s="142">
        <v>67281</v>
      </c>
      <c r="N14" s="126"/>
    </row>
    <row r="15" spans="1:14" ht="30" customHeight="1" x14ac:dyDescent="0.25">
      <c r="B15" s="285">
        <v>2011</v>
      </c>
      <c r="C15" s="286"/>
      <c r="D15" s="142">
        <v>2658457</v>
      </c>
      <c r="E15" s="142">
        <v>139769</v>
      </c>
      <c r="F15" s="142">
        <v>198359</v>
      </c>
      <c r="G15" s="142">
        <v>437977</v>
      </c>
      <c r="H15" s="142">
        <v>1593620</v>
      </c>
      <c r="I15" s="142">
        <v>67923</v>
      </c>
      <c r="J15" s="142">
        <v>140751</v>
      </c>
      <c r="K15" s="142">
        <v>12748</v>
      </c>
      <c r="L15" s="142">
        <v>67310</v>
      </c>
      <c r="N15" s="126"/>
    </row>
    <row r="16" spans="1:14" ht="30" customHeight="1" x14ac:dyDescent="0.25">
      <c r="B16" s="285">
        <v>2012</v>
      </c>
      <c r="C16" s="286"/>
      <c r="D16" s="142">
        <v>2727161</v>
      </c>
      <c r="E16" s="142">
        <v>140620</v>
      </c>
      <c r="F16" s="142">
        <v>199755</v>
      </c>
      <c r="G16" s="142">
        <v>448939</v>
      </c>
      <c r="H16" s="142">
        <v>1635398</v>
      </c>
      <c r="I16" s="142">
        <v>80663</v>
      </c>
      <c r="J16" s="142">
        <v>141395</v>
      </c>
      <c r="K16" s="142">
        <v>13651</v>
      </c>
      <c r="L16" s="142">
        <v>66740</v>
      </c>
      <c r="N16" s="126"/>
    </row>
    <row r="17" spans="1:14" ht="30" customHeight="1" x14ac:dyDescent="0.25">
      <c r="B17" s="285">
        <v>2013</v>
      </c>
      <c r="C17" s="286"/>
      <c r="D17" s="142">
        <v>2809470</v>
      </c>
      <c r="E17" s="142">
        <v>142135</v>
      </c>
      <c r="F17" s="142">
        <v>201856</v>
      </c>
      <c r="G17" s="142">
        <v>463928</v>
      </c>
      <c r="H17" s="142">
        <v>1684621</v>
      </c>
      <c r="I17" s="142">
        <v>93939</v>
      </c>
      <c r="J17" s="142">
        <v>142119</v>
      </c>
      <c r="K17" s="142">
        <v>14820</v>
      </c>
      <c r="L17" s="142">
        <v>66052</v>
      </c>
      <c r="N17" s="126"/>
    </row>
    <row r="18" spans="1:14" s="126" customFormat="1" ht="30" customHeight="1" x14ac:dyDescent="0.25">
      <c r="B18" s="285">
        <v>2014</v>
      </c>
      <c r="C18" s="286"/>
      <c r="D18" s="142">
        <v>2889579</v>
      </c>
      <c r="E18" s="142">
        <v>143526</v>
      </c>
      <c r="F18" s="142">
        <v>203750</v>
      </c>
      <c r="G18" s="142">
        <v>478913</v>
      </c>
      <c r="H18" s="142">
        <v>1730769</v>
      </c>
      <c r="I18" s="142">
        <v>107203</v>
      </c>
      <c r="J18" s="142">
        <v>143818</v>
      </c>
      <c r="K18" s="142">
        <v>15805</v>
      </c>
      <c r="L18" s="142">
        <v>65795</v>
      </c>
    </row>
    <row r="19" spans="1:14" s="126" customFormat="1" x14ac:dyDescent="0.25">
      <c r="B19" s="128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4" x14ac:dyDescent="0.25">
      <c r="A20" s="289" t="s">
        <v>69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126"/>
    </row>
    <row r="21" spans="1:14" x14ac:dyDescent="0.25">
      <c r="A21" s="287" t="s">
        <v>184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126"/>
    </row>
    <row r="22" spans="1:14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N22" s="126"/>
    </row>
    <row r="23" spans="1:14" ht="18.75" x14ac:dyDescent="0.25">
      <c r="A23" s="288" t="s">
        <v>57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126"/>
    </row>
    <row r="24" spans="1:14" ht="18.75" thickBot="1" x14ac:dyDescent="0.3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N24" s="126"/>
    </row>
    <row r="25" spans="1:14" s="126" customFormat="1" ht="30" customHeight="1" thickTop="1" thickBot="1" x14ac:dyDescent="0.3">
      <c r="A25" s="295" t="s">
        <v>0</v>
      </c>
      <c r="B25" s="296"/>
      <c r="C25" s="186">
        <v>2004</v>
      </c>
      <c r="D25" s="186">
        <v>2005</v>
      </c>
      <c r="E25" s="186">
        <v>2006</v>
      </c>
      <c r="F25" s="186">
        <v>2007</v>
      </c>
      <c r="G25" s="186">
        <v>2008</v>
      </c>
      <c r="H25" s="186">
        <v>2009</v>
      </c>
      <c r="I25" s="186">
        <v>2010</v>
      </c>
      <c r="J25" s="186">
        <v>2011</v>
      </c>
      <c r="K25" s="186">
        <v>2012</v>
      </c>
      <c r="L25" s="186">
        <v>2013</v>
      </c>
      <c r="M25" s="186">
        <v>2014</v>
      </c>
    </row>
    <row r="26" spans="1:14" s="130" customFormat="1" ht="30" customHeight="1" thickTop="1" thickBot="1" x14ac:dyDescent="0.3">
      <c r="A26" s="297" t="s">
        <v>79</v>
      </c>
      <c r="B26" s="297"/>
      <c r="C26" s="185">
        <v>1314019</v>
      </c>
      <c r="D26" s="185">
        <v>1342975</v>
      </c>
      <c r="E26" s="185">
        <v>1380007</v>
      </c>
      <c r="F26" s="185">
        <v>1409248</v>
      </c>
      <c r="G26" s="185">
        <v>1471331</v>
      </c>
      <c r="H26" s="185">
        <v>1553160</v>
      </c>
      <c r="I26" s="185">
        <v>1641413</v>
      </c>
      <c r="J26" s="185">
        <v>1702510</v>
      </c>
      <c r="K26" s="185">
        <v>1755618</v>
      </c>
      <c r="L26" s="185">
        <v>1816777</v>
      </c>
      <c r="M26" s="185">
        <v>1875460</v>
      </c>
      <c r="N26" s="241"/>
    </row>
    <row r="27" spans="1:14" s="130" customFormat="1" ht="18.75" thickTop="1" x14ac:dyDescent="0.25">
      <c r="A27" s="180"/>
      <c r="B27" s="18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N27" s="241"/>
    </row>
    <row r="28" spans="1:14" x14ac:dyDescent="0.25">
      <c r="A28" s="183" t="s">
        <v>156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70"/>
      <c r="N28" s="126"/>
    </row>
    <row r="29" spans="1:14" x14ac:dyDescent="0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70"/>
      <c r="N29" s="126"/>
    </row>
    <row r="30" spans="1:14" x14ac:dyDescent="0.25">
      <c r="A30" s="87" t="s">
        <v>157</v>
      </c>
      <c r="B30" s="61"/>
      <c r="C30" s="61"/>
      <c r="D30" s="61"/>
      <c r="E30" s="61"/>
      <c r="F30" s="61"/>
      <c r="G30" s="61"/>
      <c r="H30" s="61"/>
      <c r="I30" s="61"/>
      <c r="J30" s="65"/>
      <c r="K30" s="65"/>
      <c r="L30" s="61"/>
      <c r="N30" s="126"/>
    </row>
    <row r="31" spans="1:14" ht="18.75" customHeight="1" x14ac:dyDescent="0.25">
      <c r="A31" s="87"/>
      <c r="B31" s="61"/>
      <c r="C31" s="61"/>
      <c r="D31" s="61"/>
      <c r="E31" s="61"/>
      <c r="F31" s="61"/>
      <c r="G31" s="61"/>
      <c r="H31" s="61"/>
      <c r="I31" s="61"/>
      <c r="J31" s="65"/>
      <c r="K31" s="65"/>
      <c r="L31" s="61"/>
      <c r="N31" s="126"/>
    </row>
    <row r="32" spans="1:14" ht="18.75" customHeight="1" x14ac:dyDescent="0.25">
      <c r="A32" s="87" t="s">
        <v>158</v>
      </c>
      <c r="B32" s="61"/>
      <c r="C32" s="61"/>
      <c r="D32" s="61"/>
      <c r="E32" s="61"/>
      <c r="F32" s="61"/>
      <c r="G32" s="61"/>
      <c r="H32" s="61"/>
      <c r="I32" s="61"/>
      <c r="J32" s="65"/>
      <c r="K32" s="65"/>
      <c r="L32" s="61"/>
      <c r="N32" s="126"/>
    </row>
    <row r="33" spans="1:14" x14ac:dyDescent="0.25">
      <c r="A33" s="87"/>
      <c r="B33" s="61"/>
      <c r="C33" s="61"/>
      <c r="D33" s="61"/>
      <c r="E33" s="61"/>
      <c r="F33" s="61"/>
      <c r="G33" s="61"/>
      <c r="H33" s="61"/>
      <c r="I33" s="61"/>
      <c r="J33" s="65"/>
      <c r="K33" s="65"/>
      <c r="L33" s="61"/>
      <c r="N33" s="126"/>
    </row>
    <row r="34" spans="1:14" x14ac:dyDescent="0.25">
      <c r="A34" s="61" t="s">
        <v>90</v>
      </c>
      <c r="B34" s="61" t="s">
        <v>154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N34" s="126"/>
    </row>
    <row r="35" spans="1:14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N35" s="126"/>
    </row>
    <row r="36" spans="1:14" x14ac:dyDescent="0.25">
      <c r="A36" s="61" t="s">
        <v>119</v>
      </c>
      <c r="B36" s="61" t="s">
        <v>148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N36" s="126"/>
    </row>
    <row r="37" spans="1:14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N37" s="126"/>
    </row>
    <row r="38" spans="1:14" x14ac:dyDescent="0.25">
      <c r="A38" s="61" t="s">
        <v>120</v>
      </c>
      <c r="B38" s="61" t="s">
        <v>149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N38" s="126"/>
    </row>
    <row r="39" spans="1:14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N39" s="126"/>
    </row>
    <row r="40" spans="1:14" x14ac:dyDescent="0.25">
      <c r="A40" s="61" t="s">
        <v>89</v>
      </c>
      <c r="B40" s="61" t="s">
        <v>150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N40" s="126"/>
    </row>
    <row r="41" spans="1:14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N41" s="126"/>
    </row>
    <row r="42" spans="1:14" x14ac:dyDescent="0.25">
      <c r="A42" s="61"/>
      <c r="B42" s="184" t="s">
        <v>159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N42" s="126"/>
    </row>
    <row r="43" spans="1:14" x14ac:dyDescent="0.25">
      <c r="A43" s="61"/>
      <c r="B43" s="184" t="s">
        <v>160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N43" s="126"/>
    </row>
    <row r="44" spans="1:14" x14ac:dyDescent="0.25">
      <c r="A44" s="61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N44" s="126"/>
    </row>
    <row r="45" spans="1:14" x14ac:dyDescent="0.25">
      <c r="A45" s="61" t="s">
        <v>121</v>
      </c>
      <c r="B45" s="61" t="s">
        <v>151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N45" s="126"/>
    </row>
    <row r="46" spans="1:14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N46" s="126"/>
    </row>
    <row r="47" spans="1:14" x14ac:dyDescent="0.25">
      <c r="A47" s="61" t="s">
        <v>122</v>
      </c>
      <c r="B47" s="61" t="s">
        <v>152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N47" s="126"/>
    </row>
    <row r="48" spans="1:14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N48" s="126"/>
    </row>
    <row r="49" spans="1:14" x14ac:dyDescent="0.25">
      <c r="A49" s="61" t="s">
        <v>123</v>
      </c>
      <c r="B49" s="61" t="s">
        <v>153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N49" s="126"/>
    </row>
    <row r="50" spans="1:14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N50" s="126"/>
    </row>
    <row r="51" spans="1:14" x14ac:dyDescent="0.25">
      <c r="A51" s="61" t="s">
        <v>124</v>
      </c>
      <c r="B51" s="61" t="s">
        <v>161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N51" s="126"/>
    </row>
    <row r="52" spans="1:14" x14ac:dyDescent="0.25">
      <c r="A52" s="61"/>
      <c r="B52" s="61" t="s">
        <v>162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N52" s="126"/>
    </row>
  </sheetData>
  <mergeCells count="22">
    <mergeCell ref="B18:C18"/>
    <mergeCell ref="A24:L24"/>
    <mergeCell ref="A25:B25"/>
    <mergeCell ref="A26:B26"/>
    <mergeCell ref="A21:M21"/>
    <mergeCell ref="A23:M23"/>
    <mergeCell ref="B8:C8"/>
    <mergeCell ref="B1:L1"/>
    <mergeCell ref="B4:L4"/>
    <mergeCell ref="A20:M20"/>
    <mergeCell ref="B2:L2"/>
    <mergeCell ref="B11:C11"/>
    <mergeCell ref="B12:C12"/>
    <mergeCell ref="B13:C13"/>
    <mergeCell ref="B6:C6"/>
    <mergeCell ref="B7:C7"/>
    <mergeCell ref="B10:C10"/>
    <mergeCell ref="B14:C14"/>
    <mergeCell ref="B15:C15"/>
    <mergeCell ref="B16:C16"/>
    <mergeCell ref="B17:C17"/>
    <mergeCell ref="B9:C9"/>
  </mergeCells>
  <printOptions horizontalCentered="1"/>
  <pageMargins left="0.39370078740157483" right="0.39370078740157483" top="0.98425196850393704" bottom="0.98425196850393704" header="0.51181102362204722" footer="0.31496062992125984"/>
  <pageSetup paperSize="9" scale="48" orientation="portrait" r:id="rId1"/>
  <headerFooter>
    <oddHeader>&amp;C&amp;"Arial,Bold"&amp;16Road Traffic Accident In Singapore - 2012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1A-C</vt:lpstr>
      <vt:lpstr>2</vt:lpstr>
      <vt:lpstr>4A-C</vt:lpstr>
      <vt:lpstr>3A-C</vt:lpstr>
      <vt:lpstr>5 6 &amp; 7</vt:lpstr>
      <vt:lpstr>8A-C</vt:lpstr>
      <vt:lpstr>12</vt:lpstr>
      <vt:lpstr>9</vt:lpstr>
      <vt:lpstr>10 &amp; 11</vt:lpstr>
      <vt:lpstr>'10 &amp; 11'!Print_Area</vt:lpstr>
      <vt:lpstr>'12'!Print_Area</vt:lpstr>
      <vt:lpstr>'1A-C'!Print_Area</vt:lpstr>
      <vt:lpstr>'2'!Print_Area</vt:lpstr>
      <vt:lpstr>'3A-C'!Print_Area</vt:lpstr>
      <vt:lpstr>'4A-C'!Print_Area</vt:lpstr>
      <vt:lpstr>'5 6 &amp; 7'!Print_Area</vt:lpstr>
      <vt:lpstr>'8A-C'!Print_Area</vt:lpstr>
      <vt:lpstr>'9'!Print_Area</vt:lpstr>
    </vt:vector>
  </TitlesOfParts>
  <Company>Traffic Police Dept.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&amp; Injury Accidents By Mth</dc:title>
  <dc:subject>Stats Book 2000</dc:subject>
  <dc:creator>Suraya K</dc:creator>
  <cp:lastModifiedBy>Farhanisa MOHAMED NASIR (SPF)</cp:lastModifiedBy>
  <cp:lastPrinted>2015-10-21T07:59:36Z</cp:lastPrinted>
  <dcterms:created xsi:type="dcterms:W3CDTF">2003-05-06T09:29:08Z</dcterms:created>
  <dcterms:modified xsi:type="dcterms:W3CDTF">2016-04-08T01:41:51Z</dcterms:modified>
</cp:coreProperties>
</file>